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dh\Desktop\TNA Bangkok\Day 2\"/>
    </mc:Choice>
  </mc:AlternateContent>
  <bookViews>
    <workbookView xWindow="0" yWindow="48" windowWidth="15300" windowHeight="9276"/>
  </bookViews>
  <sheets>
    <sheet name="Model" sheetId="1" r:id="rId1"/>
    <sheet name="Example" sheetId="2" r:id="rId2"/>
    <sheet name="Example Sensitivity analysis" sheetId="3" r:id="rId3"/>
  </sheets>
  <calcPr calcId="162913"/>
</workbook>
</file>

<file path=xl/calcChain.xml><?xml version="1.0" encoding="utf-8"?>
<calcChain xmlns="http://schemas.openxmlformats.org/spreadsheetml/2006/main">
  <c r="O34" i="1" l="1"/>
  <c r="C24" i="2"/>
  <c r="A40" i="1"/>
  <c r="A41" i="1"/>
  <c r="A42" i="1"/>
  <c r="A43" i="1"/>
  <c r="A44" i="1"/>
  <c r="A45" i="1"/>
  <c r="S18" i="3" l="1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S19" i="3"/>
  <c r="Q23" i="2"/>
  <c r="Q24" i="2"/>
  <c r="Q25" i="2"/>
  <c r="Q26" i="2"/>
  <c r="Q27" i="2"/>
  <c r="Q28" i="2"/>
  <c r="Q29" i="2"/>
  <c r="Q30" i="2"/>
  <c r="Q31" i="2"/>
  <c r="Q32" i="2"/>
  <c r="Q33" i="2"/>
  <c r="Q35" i="2"/>
  <c r="P23" i="2"/>
  <c r="P24" i="2"/>
  <c r="P25" i="2"/>
  <c r="P26" i="2"/>
  <c r="P27" i="2"/>
  <c r="P28" i="2"/>
  <c r="P29" i="2"/>
  <c r="P30" i="2"/>
  <c r="P31" i="2"/>
  <c r="P32" i="2"/>
  <c r="P33" i="2"/>
  <c r="P35" i="2"/>
  <c r="S36" i="3" l="1"/>
  <c r="S25" i="3"/>
  <c r="S29" i="3"/>
  <c r="S33" i="3"/>
  <c r="S26" i="3"/>
  <c r="S34" i="3"/>
  <c r="S27" i="3"/>
  <c r="S31" i="3"/>
  <c r="S30" i="3"/>
  <c r="S28" i="3"/>
  <c r="S32" i="3"/>
  <c r="R23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5" i="2"/>
  <c r="N35" i="2"/>
  <c r="O35" i="2"/>
  <c r="N39" i="1" l="1"/>
  <c r="N40" i="1"/>
  <c r="N41" i="1"/>
  <c r="N42" i="1"/>
  <c r="N43" i="1"/>
  <c r="N44" i="1"/>
  <c r="N45" i="1"/>
  <c r="N46" i="1"/>
  <c r="N47" i="1"/>
  <c r="N48" i="1"/>
  <c r="N49" i="1"/>
  <c r="N51" i="1"/>
  <c r="R35" i="2"/>
  <c r="L35" i="2"/>
  <c r="K35" i="2"/>
  <c r="J35" i="2"/>
  <c r="I35" i="2"/>
  <c r="H35" i="2"/>
  <c r="G35" i="2"/>
  <c r="F35" i="2"/>
  <c r="E35" i="2"/>
  <c r="D35" i="2"/>
  <c r="C35" i="2"/>
  <c r="R33" i="2"/>
  <c r="L33" i="2"/>
  <c r="K33" i="2"/>
  <c r="J33" i="2"/>
  <c r="I33" i="2"/>
  <c r="H33" i="2"/>
  <c r="G33" i="2"/>
  <c r="F33" i="2"/>
  <c r="E33" i="2"/>
  <c r="D33" i="2"/>
  <c r="C33" i="2"/>
  <c r="B33" i="2"/>
  <c r="R32" i="2"/>
  <c r="L32" i="2"/>
  <c r="K32" i="2"/>
  <c r="J32" i="2"/>
  <c r="I32" i="2"/>
  <c r="H32" i="2"/>
  <c r="G32" i="2"/>
  <c r="F32" i="2"/>
  <c r="E32" i="2"/>
  <c r="D32" i="2"/>
  <c r="C32" i="2"/>
  <c r="B32" i="2"/>
  <c r="R31" i="2"/>
  <c r="L31" i="2"/>
  <c r="K31" i="2"/>
  <c r="J31" i="2"/>
  <c r="I31" i="2"/>
  <c r="H31" i="2"/>
  <c r="G31" i="2"/>
  <c r="F31" i="2"/>
  <c r="E31" i="2"/>
  <c r="D31" i="2"/>
  <c r="C31" i="2"/>
  <c r="B31" i="2"/>
  <c r="R30" i="2"/>
  <c r="L30" i="2"/>
  <c r="K30" i="2"/>
  <c r="J30" i="2"/>
  <c r="I30" i="2"/>
  <c r="H30" i="2"/>
  <c r="G30" i="2"/>
  <c r="F30" i="2"/>
  <c r="E30" i="2"/>
  <c r="D30" i="2"/>
  <c r="C30" i="2"/>
  <c r="B30" i="2"/>
  <c r="R29" i="2"/>
  <c r="L29" i="2"/>
  <c r="K29" i="2"/>
  <c r="J29" i="2"/>
  <c r="I29" i="2"/>
  <c r="H29" i="2"/>
  <c r="G29" i="2"/>
  <c r="F29" i="2"/>
  <c r="E29" i="2"/>
  <c r="D29" i="2"/>
  <c r="C29" i="2"/>
  <c r="B29" i="2"/>
  <c r="R28" i="2"/>
  <c r="L28" i="2"/>
  <c r="K28" i="2"/>
  <c r="J28" i="2"/>
  <c r="I28" i="2"/>
  <c r="H28" i="2"/>
  <c r="G28" i="2"/>
  <c r="F28" i="2"/>
  <c r="E28" i="2"/>
  <c r="D28" i="2"/>
  <c r="C28" i="2"/>
  <c r="B28" i="2"/>
  <c r="R27" i="2"/>
  <c r="L27" i="2"/>
  <c r="K27" i="2"/>
  <c r="J27" i="2"/>
  <c r="I27" i="2"/>
  <c r="H27" i="2"/>
  <c r="G27" i="2"/>
  <c r="F27" i="2"/>
  <c r="E27" i="2"/>
  <c r="D27" i="2"/>
  <c r="C27" i="2"/>
  <c r="B27" i="2"/>
  <c r="R26" i="2"/>
  <c r="L26" i="2"/>
  <c r="K26" i="2"/>
  <c r="J26" i="2"/>
  <c r="I26" i="2"/>
  <c r="H26" i="2"/>
  <c r="G26" i="2"/>
  <c r="F26" i="2"/>
  <c r="E26" i="2"/>
  <c r="D26" i="2"/>
  <c r="C26" i="2"/>
  <c r="B26" i="2"/>
  <c r="R25" i="2"/>
  <c r="L25" i="2"/>
  <c r="K25" i="2"/>
  <c r="J25" i="2"/>
  <c r="I25" i="2"/>
  <c r="H25" i="2"/>
  <c r="G25" i="2"/>
  <c r="F25" i="2"/>
  <c r="E25" i="2"/>
  <c r="D25" i="2"/>
  <c r="C25" i="2"/>
  <c r="B25" i="2"/>
  <c r="R24" i="2"/>
  <c r="L24" i="2"/>
  <c r="K24" i="2"/>
  <c r="J24" i="2"/>
  <c r="I24" i="2"/>
  <c r="H24" i="2"/>
  <c r="G24" i="2"/>
  <c r="F24" i="2"/>
  <c r="E24" i="2"/>
  <c r="D24" i="2"/>
  <c r="B24" i="2"/>
  <c r="L23" i="2"/>
  <c r="K23" i="2"/>
  <c r="J23" i="2"/>
  <c r="I23" i="2"/>
  <c r="H23" i="2"/>
  <c r="G23" i="2"/>
  <c r="F23" i="2"/>
  <c r="E23" i="2"/>
  <c r="D23" i="2"/>
  <c r="C23" i="2"/>
  <c r="S18" i="2"/>
  <c r="S26" i="2" l="1"/>
  <c r="S30" i="2"/>
  <c r="S27" i="2"/>
  <c r="S31" i="2"/>
  <c r="S28" i="2"/>
  <c r="S25" i="2"/>
  <c r="S29" i="2"/>
  <c r="S33" i="2"/>
  <c r="S24" i="2"/>
  <c r="S32" i="2"/>
  <c r="M41" i="1"/>
  <c r="M42" i="1"/>
  <c r="M43" i="1"/>
  <c r="M44" i="1"/>
  <c r="M45" i="1"/>
  <c r="M46" i="1"/>
  <c r="M47" i="1"/>
  <c r="M48" i="1"/>
  <c r="M49" i="1"/>
  <c r="M40" i="1"/>
  <c r="L41" i="1"/>
  <c r="L42" i="1"/>
  <c r="L43" i="1"/>
  <c r="L44" i="1"/>
  <c r="L45" i="1"/>
  <c r="L46" i="1"/>
  <c r="L47" i="1"/>
  <c r="L48" i="1"/>
  <c r="L49" i="1"/>
  <c r="L40" i="1"/>
  <c r="K41" i="1"/>
  <c r="K42" i="1"/>
  <c r="K43" i="1"/>
  <c r="K44" i="1"/>
  <c r="K45" i="1"/>
  <c r="K46" i="1"/>
  <c r="K47" i="1"/>
  <c r="K48" i="1"/>
  <c r="K49" i="1"/>
  <c r="K40" i="1"/>
  <c r="J41" i="1"/>
  <c r="J42" i="1"/>
  <c r="J43" i="1"/>
  <c r="J44" i="1"/>
  <c r="J45" i="1"/>
  <c r="J46" i="1"/>
  <c r="J47" i="1"/>
  <c r="J48" i="1"/>
  <c r="J49" i="1"/>
  <c r="J40" i="1"/>
  <c r="I41" i="1"/>
  <c r="I42" i="1"/>
  <c r="I43" i="1"/>
  <c r="I44" i="1"/>
  <c r="I45" i="1"/>
  <c r="I46" i="1"/>
  <c r="I47" i="1"/>
  <c r="I48" i="1"/>
  <c r="I49" i="1"/>
  <c r="I40" i="1"/>
  <c r="H41" i="1"/>
  <c r="H42" i="1"/>
  <c r="H43" i="1"/>
  <c r="H44" i="1"/>
  <c r="H45" i="1"/>
  <c r="H46" i="1"/>
  <c r="H47" i="1"/>
  <c r="H48" i="1"/>
  <c r="H49" i="1"/>
  <c r="H40" i="1"/>
  <c r="G41" i="1"/>
  <c r="G42" i="1"/>
  <c r="G43" i="1"/>
  <c r="G44" i="1"/>
  <c r="G45" i="1"/>
  <c r="G46" i="1"/>
  <c r="G47" i="1"/>
  <c r="G48" i="1"/>
  <c r="G49" i="1"/>
  <c r="G40" i="1"/>
  <c r="F41" i="1"/>
  <c r="F42" i="1"/>
  <c r="F43" i="1"/>
  <c r="F44" i="1"/>
  <c r="F45" i="1"/>
  <c r="F46" i="1"/>
  <c r="F47" i="1"/>
  <c r="F48" i="1"/>
  <c r="F49" i="1"/>
  <c r="F40" i="1"/>
  <c r="E41" i="1"/>
  <c r="E42" i="1"/>
  <c r="E43" i="1"/>
  <c r="E44" i="1"/>
  <c r="E45" i="1"/>
  <c r="E46" i="1"/>
  <c r="E47" i="1"/>
  <c r="E48" i="1"/>
  <c r="E49" i="1"/>
  <c r="E40" i="1"/>
  <c r="D41" i="1"/>
  <c r="D42" i="1"/>
  <c r="D43" i="1"/>
  <c r="D44" i="1"/>
  <c r="D45" i="1"/>
  <c r="D46" i="1"/>
  <c r="D47" i="1"/>
  <c r="D48" i="1"/>
  <c r="D49" i="1"/>
  <c r="D40" i="1"/>
  <c r="C41" i="1"/>
  <c r="C42" i="1"/>
  <c r="C43" i="1"/>
  <c r="C44" i="1"/>
  <c r="C45" i="1"/>
  <c r="C46" i="1"/>
  <c r="C47" i="1"/>
  <c r="C48" i="1"/>
  <c r="C49" i="1"/>
  <c r="C40" i="1"/>
  <c r="B46" i="1"/>
  <c r="B47" i="1"/>
  <c r="O47" i="1" s="1"/>
  <c r="B48" i="1"/>
  <c r="B49" i="1"/>
  <c r="O49" i="1" s="1"/>
  <c r="B42" i="1"/>
  <c r="B43" i="1"/>
  <c r="O43" i="1" s="1"/>
  <c r="B44" i="1"/>
  <c r="B45" i="1"/>
  <c r="O45" i="1" s="1"/>
  <c r="B41" i="1"/>
  <c r="O41" i="1" s="1"/>
  <c r="B40" i="1"/>
  <c r="O40" i="1" s="1"/>
  <c r="C39" i="1"/>
  <c r="D39" i="1"/>
  <c r="E39" i="1"/>
  <c r="F39" i="1"/>
  <c r="G39" i="1"/>
  <c r="H39" i="1"/>
  <c r="I39" i="1"/>
  <c r="J39" i="1"/>
  <c r="K39" i="1"/>
  <c r="L39" i="1"/>
  <c r="M39" i="1"/>
  <c r="B39" i="1"/>
  <c r="A46" i="1"/>
  <c r="A47" i="1"/>
  <c r="A48" i="1"/>
  <c r="A49" i="1"/>
  <c r="H51" i="1"/>
  <c r="I51" i="1"/>
  <c r="J51" i="1"/>
  <c r="K51" i="1"/>
  <c r="L51" i="1"/>
  <c r="M51" i="1"/>
  <c r="C51" i="1"/>
  <c r="D51" i="1"/>
  <c r="E51" i="1"/>
  <c r="F51" i="1"/>
  <c r="G51" i="1"/>
  <c r="B51" i="1"/>
  <c r="O51" i="1" s="1"/>
  <c r="O42" i="1" l="1"/>
  <c r="O46" i="1"/>
  <c r="O44" i="1"/>
  <c r="O48" i="1"/>
</calcChain>
</file>

<file path=xl/sharedStrings.xml><?xml version="1.0" encoding="utf-8"?>
<sst xmlns="http://schemas.openxmlformats.org/spreadsheetml/2006/main" count="197" uniqueCount="79">
  <si>
    <t>Criterion A</t>
  </si>
  <si>
    <t>Criterion B</t>
  </si>
  <si>
    <t>Criterion C</t>
  </si>
  <si>
    <t>Criterion D</t>
  </si>
  <si>
    <t>Criterion E</t>
  </si>
  <si>
    <t>Criterion weight</t>
  </si>
  <si>
    <t>Total Benefit</t>
  </si>
  <si>
    <t>Social</t>
  </si>
  <si>
    <t>Benefits</t>
  </si>
  <si>
    <t>Costs</t>
  </si>
  <si>
    <t>Technology 6</t>
  </si>
  <si>
    <t>Technology 7</t>
  </si>
  <si>
    <t>Technology 8</t>
  </si>
  <si>
    <t>Technology 9</t>
  </si>
  <si>
    <t>Technology 10</t>
  </si>
  <si>
    <t>Criterion F</t>
  </si>
  <si>
    <t>Criterion H</t>
  </si>
  <si>
    <t>Criterion I</t>
  </si>
  <si>
    <t>Criterion J</t>
  </si>
  <si>
    <t>Criterion K</t>
  </si>
  <si>
    <t>Criterion L</t>
  </si>
  <si>
    <t>Criterion G</t>
  </si>
  <si>
    <t>Decision Matrix: Weighted Scores</t>
  </si>
  <si>
    <t>Step 1: Add your criteria: D7 - M7</t>
  </si>
  <si>
    <t>Step 2: Add your options: A7 - A16</t>
  </si>
  <si>
    <t>Step 3: Add criteria weights: B18 - M18</t>
  </si>
  <si>
    <t>Step 4: Rate how well the options contribute to each criterion: B7 - M16</t>
  </si>
  <si>
    <t>Scoring Matrix</t>
  </si>
  <si>
    <t xml:space="preserve">Environmental </t>
  </si>
  <si>
    <t>Economic</t>
  </si>
  <si>
    <t>Step 5: View weighted results and total benefit results in second table, 'Weighted Scores': B24 - M33</t>
  </si>
  <si>
    <r>
      <rPr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You may need more or less rows for technology options or columns for criteria. Just add/delete them within the framework provided.</t>
    </r>
  </si>
  <si>
    <t>should add to 100</t>
  </si>
  <si>
    <r>
      <rPr>
        <i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You may need more or less rows for technology options or columns for criteria. Just add/delete them within the framework provided.</t>
    </r>
  </si>
  <si>
    <t>Job creation</t>
  </si>
  <si>
    <t>Climate related</t>
  </si>
  <si>
    <t>Trigger private investment</t>
  </si>
  <si>
    <t>Criterion M</t>
  </si>
  <si>
    <t>Improving farmer income and
ability to reinvest</t>
  </si>
  <si>
    <t>Contribution of the technology
to protect and sustain
ecosystem services</t>
  </si>
  <si>
    <t>Improvement of Resilience to Climate Change (i.e. to
what extent the technology
will contribute to reduce
vulnerability to climate
change impacts)</t>
  </si>
  <si>
    <t>Political</t>
  </si>
  <si>
    <t>Coherence with national
development policies and
priority</t>
  </si>
  <si>
    <t>Other</t>
  </si>
  <si>
    <t xml:space="preserve">Climate related </t>
  </si>
  <si>
    <t>Reforestation of the water catchment area of the main Reservoirs of Mauritius</t>
  </si>
  <si>
    <t>Up-scaling of locally proven IPM technologies for control of pes</t>
  </si>
  <si>
    <t>Micro irrigation (gravity fed drip &amp; mini and micro sprinkler irrigation)</t>
  </si>
  <si>
    <t>Decentralised rapid pest and disease diagnosis service (plant clinic)</t>
  </si>
  <si>
    <t>Reinforce breeding and conservation programme for crop adapted to
change in climate</t>
  </si>
  <si>
    <t>Education and awareness raising among farming community to
promote adaptation to climate change</t>
  </si>
  <si>
    <t>Low cost postharvest technology (crates and evaporative cooling
chambers)</t>
  </si>
  <si>
    <t>Improving Agro-meteorology Information network for forecasting and
Early Warning System</t>
  </si>
  <si>
    <t>Index based weather disaster subsidized agricultural insurance scheme for food crops</t>
  </si>
  <si>
    <t>ease of implementation</t>
  </si>
  <si>
    <t>replicability</t>
  </si>
  <si>
    <t>Poverty reduction potential</t>
  </si>
  <si>
    <t>Scoring scale</t>
  </si>
  <si>
    <t>Institutional/Implementation</t>
  </si>
  <si>
    <t>Technology Rank</t>
  </si>
  <si>
    <t>Criterion weight, sensitivity</t>
  </si>
  <si>
    <t>Cost to set up and operate the
technology per
beneficiary /year</t>
  </si>
  <si>
    <t>0=very high cost --&gt;  100=very low cost</t>
  </si>
  <si>
    <t xml:space="preserve">0= Very low --&gt;  100= Very high </t>
  </si>
  <si>
    <t>0=Very Difficult --&gt;100=Very Easy</t>
  </si>
  <si>
    <t>Technology 1</t>
  </si>
  <si>
    <t>Technology 2</t>
  </si>
  <si>
    <t>Technology 3</t>
  </si>
  <si>
    <t>Technology 4</t>
  </si>
  <si>
    <t>Technology 5</t>
  </si>
  <si>
    <t>Note: You may need more or less rows for technology options or columns for criteria. Just add/delete them within the framework provided.</t>
  </si>
  <si>
    <t>Step 4: Rate how well the options contribute to each criterion: B7 - N16</t>
  </si>
  <si>
    <t>Step 5: View weighted results and total benefit results in second table, 'Weighted Scores': B24 - N33</t>
  </si>
  <si>
    <t>Step 3: Add criteria weights: B18 - N18</t>
  </si>
  <si>
    <t>Total score</t>
  </si>
  <si>
    <t>Total Score</t>
  </si>
  <si>
    <t>Step 1: Add your criteria: B7 - N7</t>
  </si>
  <si>
    <t>Performance Matrix</t>
  </si>
  <si>
    <t>Scoring Matrix (For each criterion scores should vary from 0 to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</si>
</sst>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" fillId="0" borderId="12" xfId="0" applyFont="1" applyBorder="1" applyAlignment="1" applyProtection="1">
      <alignment horizontal="left"/>
    </xf>
    <xf numFmtId="0" fontId="2" fillId="4" borderId="15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 applyProtection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2" fillId="7" borderId="17" xfId="0" applyFont="1" applyFill="1" applyBorder="1" applyAlignment="1" applyProtection="1"/>
    <xf numFmtId="0" fontId="6" fillId="0" borderId="17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2" fillId="7" borderId="17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3" borderId="17" xfId="0" applyFont="1" applyFill="1" applyBorder="1" applyAlignment="1">
      <alignment horizontal="left" wrapText="1"/>
    </xf>
    <xf numFmtId="0" fontId="0" fillId="0" borderId="14" xfId="0" applyBorder="1" applyAlignment="1" applyProtection="1">
      <alignment horizontal="center"/>
    </xf>
    <xf numFmtId="0" fontId="5" fillId="0" borderId="17" xfId="0" applyFont="1" applyBorder="1" applyAlignment="1" applyProtection="1">
      <alignment horizontal="left" wrapText="1"/>
      <protection locked="0"/>
    </xf>
    <xf numFmtId="0" fontId="7" fillId="2" borderId="17" xfId="0" applyFont="1" applyFill="1" applyBorder="1" applyAlignment="1" applyProtection="1">
      <alignment horizontal="left" wrapText="1"/>
    </xf>
    <xf numFmtId="0" fontId="0" fillId="4" borderId="17" xfId="0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left" wrapText="1"/>
    </xf>
    <xf numFmtId="0" fontId="7" fillId="3" borderId="17" xfId="0" applyFont="1" applyFill="1" applyBorder="1" applyAlignment="1" applyProtection="1">
      <alignment horizontal="left" wrapText="1"/>
    </xf>
    <xf numFmtId="0" fontId="7" fillId="2" borderId="19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8" borderId="17" xfId="0" applyFont="1" applyFill="1" applyBorder="1" applyAlignment="1" applyProtection="1"/>
    <xf numFmtId="0" fontId="6" fillId="2" borderId="17" xfId="0" applyFont="1" applyFill="1" applyBorder="1" applyAlignment="1" applyProtection="1">
      <alignment horizontal="left" wrapText="1"/>
    </xf>
    <xf numFmtId="0" fontId="6" fillId="4" borderId="17" xfId="0" applyFont="1" applyFill="1" applyBorder="1" applyAlignment="1" applyProtection="1">
      <alignment horizontal="left" wrapText="1"/>
    </xf>
    <xf numFmtId="0" fontId="0" fillId="0" borderId="18" xfId="0" applyBorder="1" applyAlignment="1"/>
    <xf numFmtId="0" fontId="0" fillId="0" borderId="17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protection locked="0"/>
    </xf>
    <xf numFmtId="0" fontId="9" fillId="0" borderId="1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3" borderId="17" xfId="0" applyFont="1" applyFill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7" xfId="0" applyFont="1" applyFill="1" applyBorder="1" applyAlignment="1" applyProtection="1">
      <alignment horizontal="left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7" xfId="0" applyFont="1" applyFill="1" applyBorder="1" applyAlignment="1" applyProtection="1">
      <alignment horizontal="left" wrapText="1"/>
    </xf>
    <xf numFmtId="0" fontId="2" fillId="3" borderId="17" xfId="0" applyFont="1" applyFill="1" applyBorder="1" applyAlignment="1" applyProtection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7" borderId="17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2" fillId="7" borderId="17" xfId="0" applyFont="1" applyFill="1" applyBorder="1" applyAlignment="1" applyProtection="1">
      <alignment horizontal="center"/>
    </xf>
    <xf numFmtId="0" fontId="2" fillId="8" borderId="21" xfId="0" applyFont="1" applyFill="1" applyBorder="1" applyAlignment="1" applyProtection="1">
      <alignment horizontal="center"/>
    </xf>
    <xf numFmtId="0" fontId="2" fillId="8" borderId="22" xfId="0" applyFont="1" applyFill="1" applyBorder="1" applyAlignment="1" applyProtection="1">
      <alignment horizontal="center"/>
    </xf>
    <xf numFmtId="0" fontId="2" fillId="8" borderId="17" xfId="0" applyFont="1" applyFill="1" applyBorder="1" applyAlignment="1" applyProtection="1">
      <alignment horizontal="center"/>
    </xf>
    <xf numFmtId="0" fontId="0" fillId="5" borderId="20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2" fillId="7" borderId="20" xfId="0" applyFont="1" applyFill="1" applyBorder="1" applyAlignment="1" applyProtection="1">
      <alignment horizontal="center"/>
    </xf>
    <xf numFmtId="0" fontId="2" fillId="7" borderId="21" xfId="0" applyFont="1" applyFill="1" applyBorder="1" applyAlignment="1" applyProtection="1">
      <alignment horizontal="center"/>
    </xf>
    <xf numFmtId="0" fontId="2" fillId="7" borderId="22" xfId="0" applyFont="1" applyFill="1" applyBorder="1" applyAlignment="1" applyProtection="1">
      <alignment horizontal="center"/>
    </xf>
    <xf numFmtId="0" fontId="2" fillId="0" borderId="25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tabSelected="1" zoomScale="80" zoomScaleNormal="80" workbookViewId="0">
      <selection activeCell="P22" sqref="P22"/>
    </sheetView>
  </sheetViews>
  <sheetFormatPr defaultRowHeight="14.4" x14ac:dyDescent="0.3"/>
  <cols>
    <col min="1" max="1" width="36.88671875" customWidth="1"/>
    <col min="2" max="2" width="9.88671875" customWidth="1"/>
    <col min="3" max="3" width="10.44140625" customWidth="1"/>
    <col min="4" max="4" width="10.6640625" customWidth="1"/>
    <col min="5" max="5" width="10.5546875" customWidth="1"/>
    <col min="6" max="6" width="11.109375" customWidth="1"/>
    <col min="7" max="7" width="10.5546875" customWidth="1"/>
    <col min="8" max="8" width="11.5546875" customWidth="1"/>
    <col min="9" max="9" width="10.109375" customWidth="1"/>
    <col min="10" max="10" width="10.5546875" customWidth="1"/>
    <col min="11" max="11" width="11.6640625" customWidth="1"/>
    <col min="12" max="12" width="11.44140625" customWidth="1"/>
    <col min="13" max="13" width="12.33203125" customWidth="1"/>
    <col min="14" max="14" width="14.44140625" customWidth="1"/>
    <col min="15" max="15" width="12.109375" bestFit="1" customWidth="1"/>
  </cols>
  <sheetData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10"/>
      <c r="B3" s="11"/>
      <c r="C3" s="11"/>
      <c r="D3" s="11"/>
      <c r="E3" s="11"/>
      <c r="F3" s="11"/>
      <c r="G3" s="12" t="s">
        <v>77</v>
      </c>
      <c r="H3" s="12"/>
      <c r="I3" s="12"/>
      <c r="J3" s="11"/>
      <c r="K3" s="11"/>
      <c r="L3" s="11"/>
      <c r="M3" s="11"/>
      <c r="N3" s="25"/>
      <c r="O3" s="2"/>
    </row>
    <row r="4" spans="1:15" x14ac:dyDescent="0.3">
      <c r="A4" s="29"/>
      <c r="B4" s="93" t="s">
        <v>9</v>
      </c>
      <c r="C4" s="93"/>
      <c r="D4" s="93"/>
      <c r="E4" s="94" t="s">
        <v>8</v>
      </c>
      <c r="F4" s="94"/>
      <c r="G4" s="94"/>
      <c r="H4" s="94"/>
      <c r="I4" s="94"/>
      <c r="J4" s="94"/>
      <c r="K4" s="94"/>
      <c r="L4" s="94"/>
      <c r="M4" s="94"/>
      <c r="N4" s="92"/>
      <c r="O4" s="3"/>
    </row>
    <row r="5" spans="1:15" x14ac:dyDescent="0.3">
      <c r="A5" s="29"/>
      <c r="B5" s="93"/>
      <c r="C5" s="93"/>
      <c r="D5" s="93"/>
      <c r="E5" s="95" t="s">
        <v>29</v>
      </c>
      <c r="F5" s="95"/>
      <c r="G5" s="95"/>
      <c r="H5" s="95" t="s">
        <v>7</v>
      </c>
      <c r="I5" s="95"/>
      <c r="J5" s="95"/>
      <c r="K5" s="95" t="s">
        <v>28</v>
      </c>
      <c r="L5" s="95"/>
      <c r="M5" s="95"/>
      <c r="N5" s="91" t="s">
        <v>35</v>
      </c>
      <c r="O5" s="3"/>
    </row>
    <row r="6" spans="1:15" x14ac:dyDescent="0.3">
      <c r="A6" s="30"/>
      <c r="B6" s="28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15</v>
      </c>
      <c r="H6" s="28" t="s">
        <v>21</v>
      </c>
      <c r="I6" s="28" t="s">
        <v>16</v>
      </c>
      <c r="J6" s="28" t="s">
        <v>17</v>
      </c>
      <c r="K6" s="28" t="s">
        <v>18</v>
      </c>
      <c r="L6" s="28" t="s">
        <v>19</v>
      </c>
      <c r="M6" s="28" t="s">
        <v>20</v>
      </c>
      <c r="N6" s="28" t="s">
        <v>37</v>
      </c>
      <c r="O6" s="16"/>
    </row>
    <row r="7" spans="1:15" x14ac:dyDescent="0.3">
      <c r="A7" s="31" t="s">
        <v>65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6"/>
    </row>
    <row r="8" spans="1:15" x14ac:dyDescent="0.3">
      <c r="A8" s="31" t="s">
        <v>66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16"/>
    </row>
    <row r="9" spans="1:15" x14ac:dyDescent="0.3">
      <c r="A9" s="31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6"/>
    </row>
    <row r="10" spans="1:15" x14ac:dyDescent="0.3">
      <c r="A10" s="31" t="s">
        <v>68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6"/>
    </row>
    <row r="11" spans="1:15" x14ac:dyDescent="0.3">
      <c r="A11" s="31" t="s">
        <v>69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6"/>
    </row>
    <row r="12" spans="1:15" x14ac:dyDescent="0.3">
      <c r="A12" s="31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6"/>
    </row>
    <row r="13" spans="1:15" x14ac:dyDescent="0.3">
      <c r="A13" s="31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6"/>
    </row>
    <row r="14" spans="1:15" x14ac:dyDescent="0.3">
      <c r="A14" s="31" t="s">
        <v>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6"/>
    </row>
    <row r="15" spans="1:15" x14ac:dyDescent="0.3">
      <c r="A15" s="31" t="s">
        <v>13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6"/>
    </row>
    <row r="16" spans="1:15" x14ac:dyDescent="0.3">
      <c r="A16" s="31" t="s">
        <v>14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6"/>
    </row>
    <row r="17" spans="1:15" x14ac:dyDescent="0.3">
      <c r="A17" s="3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6"/>
    </row>
    <row r="18" spans="1:15" x14ac:dyDescent="0.3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/>
    </row>
    <row r="19" spans="1:15" x14ac:dyDescent="0.3">
      <c r="A19" s="10"/>
      <c r="B19" s="11"/>
      <c r="C19" s="11"/>
      <c r="D19" s="11"/>
      <c r="E19" s="11"/>
      <c r="F19" s="11"/>
      <c r="G19" s="12" t="s">
        <v>78</v>
      </c>
      <c r="H19" s="12"/>
      <c r="I19" s="12"/>
      <c r="J19" s="11"/>
      <c r="K19" s="11"/>
      <c r="L19" s="11"/>
      <c r="M19" s="11"/>
      <c r="N19" s="25"/>
      <c r="O19" s="2"/>
    </row>
    <row r="20" spans="1:15" x14ac:dyDescent="0.3">
      <c r="A20" s="29"/>
      <c r="B20" s="93" t="s">
        <v>9</v>
      </c>
      <c r="C20" s="93"/>
      <c r="D20" s="93"/>
      <c r="E20" s="94" t="s">
        <v>8</v>
      </c>
      <c r="F20" s="94"/>
      <c r="G20" s="94"/>
      <c r="H20" s="94"/>
      <c r="I20" s="94"/>
      <c r="J20" s="94"/>
      <c r="K20" s="94"/>
      <c r="L20" s="94"/>
      <c r="M20" s="94"/>
      <c r="N20" s="26"/>
      <c r="O20" s="3"/>
    </row>
    <row r="21" spans="1:15" x14ac:dyDescent="0.3">
      <c r="A21" s="29"/>
      <c r="B21" s="93"/>
      <c r="C21" s="93"/>
      <c r="D21" s="93"/>
      <c r="E21" s="95" t="s">
        <v>29</v>
      </c>
      <c r="F21" s="95"/>
      <c r="G21" s="95"/>
      <c r="H21" s="95" t="s">
        <v>7</v>
      </c>
      <c r="I21" s="95"/>
      <c r="J21" s="95"/>
      <c r="K21" s="95" t="s">
        <v>28</v>
      </c>
      <c r="L21" s="95"/>
      <c r="M21" s="95"/>
      <c r="N21" s="27" t="s">
        <v>35</v>
      </c>
      <c r="O21" s="3"/>
    </row>
    <row r="22" spans="1:15" x14ac:dyDescent="0.3">
      <c r="A22" s="30"/>
      <c r="B22" s="28" t="s">
        <v>0</v>
      </c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15</v>
      </c>
      <c r="H22" s="28" t="s">
        <v>21</v>
      </c>
      <c r="I22" s="28" t="s">
        <v>16</v>
      </c>
      <c r="J22" s="28" t="s">
        <v>17</v>
      </c>
      <c r="K22" s="28" t="s">
        <v>18</v>
      </c>
      <c r="L22" s="28" t="s">
        <v>19</v>
      </c>
      <c r="M22" s="28" t="s">
        <v>20</v>
      </c>
      <c r="N22" s="28" t="s">
        <v>37</v>
      </c>
      <c r="O22" s="16"/>
    </row>
    <row r="23" spans="1:15" x14ac:dyDescent="0.3">
      <c r="A23" s="31" t="s">
        <v>65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6"/>
    </row>
    <row r="24" spans="1:15" x14ac:dyDescent="0.3">
      <c r="A24" s="31" t="s">
        <v>66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6"/>
    </row>
    <row r="25" spans="1:15" x14ac:dyDescent="0.3">
      <c r="A25" s="31" t="s">
        <v>67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6"/>
    </row>
    <row r="26" spans="1:15" x14ac:dyDescent="0.3">
      <c r="A26" s="31" t="s">
        <v>68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6"/>
    </row>
    <row r="27" spans="1:15" x14ac:dyDescent="0.3">
      <c r="A27" s="31" t="s">
        <v>69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6"/>
    </row>
    <row r="28" spans="1:15" x14ac:dyDescent="0.3">
      <c r="A28" s="31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6"/>
    </row>
    <row r="29" spans="1:15" x14ac:dyDescent="0.3">
      <c r="A29" s="31" t="s">
        <v>11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6"/>
    </row>
    <row r="30" spans="1:15" x14ac:dyDescent="0.3">
      <c r="A30" s="31" t="s">
        <v>12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6"/>
    </row>
    <row r="31" spans="1:15" x14ac:dyDescent="0.3">
      <c r="A31" s="31" t="s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6"/>
    </row>
    <row r="32" spans="1:15" x14ac:dyDescent="0.3">
      <c r="A32" s="31" t="s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6"/>
    </row>
    <row r="33" spans="1:16" x14ac:dyDescent="0.3">
      <c r="A33" s="3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16"/>
    </row>
    <row r="34" spans="1:16" x14ac:dyDescent="0.3">
      <c r="A34" s="33" t="s">
        <v>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17">
        <f>SUM(B34:N34)</f>
        <v>0</v>
      </c>
      <c r="P34" t="s">
        <v>32</v>
      </c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"/>
      <c r="O35" s="15"/>
    </row>
    <row r="36" spans="1:16" x14ac:dyDescent="0.3">
      <c r="A36" s="10"/>
      <c r="B36" s="11"/>
      <c r="C36" s="11"/>
      <c r="D36" s="11"/>
      <c r="E36" s="11"/>
      <c r="F36" s="11"/>
      <c r="G36" s="12" t="s">
        <v>22</v>
      </c>
      <c r="H36" s="12"/>
      <c r="I36" s="12"/>
      <c r="J36" s="11"/>
      <c r="K36" s="11"/>
      <c r="L36" s="11"/>
      <c r="M36" s="11"/>
      <c r="N36" s="25"/>
      <c r="O36" s="2"/>
    </row>
    <row r="37" spans="1:16" x14ac:dyDescent="0.3">
      <c r="A37" s="29"/>
      <c r="B37" s="93" t="s">
        <v>9</v>
      </c>
      <c r="C37" s="93"/>
      <c r="D37" s="93"/>
      <c r="E37" s="94" t="s">
        <v>8</v>
      </c>
      <c r="F37" s="94"/>
      <c r="G37" s="94"/>
      <c r="H37" s="94"/>
      <c r="I37" s="94"/>
      <c r="J37" s="94"/>
      <c r="K37" s="94"/>
      <c r="L37" s="94"/>
      <c r="M37" s="94"/>
      <c r="N37" s="26"/>
      <c r="O37" s="3" t="s">
        <v>74</v>
      </c>
    </row>
    <row r="38" spans="1:16" x14ac:dyDescent="0.3">
      <c r="A38" s="29"/>
      <c r="B38" s="93"/>
      <c r="C38" s="93"/>
      <c r="D38" s="93"/>
      <c r="E38" s="95" t="s">
        <v>29</v>
      </c>
      <c r="F38" s="95"/>
      <c r="G38" s="95"/>
      <c r="H38" s="95" t="s">
        <v>7</v>
      </c>
      <c r="I38" s="95"/>
      <c r="J38" s="95"/>
      <c r="K38" s="95" t="s">
        <v>28</v>
      </c>
      <c r="L38" s="95"/>
      <c r="M38" s="95"/>
      <c r="N38" s="27" t="s">
        <v>35</v>
      </c>
      <c r="O38" s="3"/>
    </row>
    <row r="39" spans="1:16" x14ac:dyDescent="0.3">
      <c r="A39" s="30"/>
      <c r="B39" s="35" t="str">
        <f>B22</f>
        <v>Criterion A</v>
      </c>
      <c r="C39" s="35" t="str">
        <f t="shared" ref="C39:M39" si="0">C22</f>
        <v>Criterion B</v>
      </c>
      <c r="D39" s="35" t="str">
        <f t="shared" si="0"/>
        <v>Criterion C</v>
      </c>
      <c r="E39" s="35" t="str">
        <f t="shared" si="0"/>
        <v>Criterion D</v>
      </c>
      <c r="F39" s="35" t="str">
        <f t="shared" si="0"/>
        <v>Criterion E</v>
      </c>
      <c r="G39" s="35" t="str">
        <f t="shared" si="0"/>
        <v>Criterion F</v>
      </c>
      <c r="H39" s="35" t="str">
        <f t="shared" si="0"/>
        <v>Criterion G</v>
      </c>
      <c r="I39" s="35" t="str">
        <f t="shared" si="0"/>
        <v>Criterion H</v>
      </c>
      <c r="J39" s="35" t="str">
        <f t="shared" si="0"/>
        <v>Criterion I</v>
      </c>
      <c r="K39" s="35" t="str">
        <f t="shared" si="0"/>
        <v>Criterion J</v>
      </c>
      <c r="L39" s="35" t="str">
        <f t="shared" si="0"/>
        <v>Criterion K</v>
      </c>
      <c r="M39" s="35" t="str">
        <f t="shared" si="0"/>
        <v>Criterion L</v>
      </c>
      <c r="N39" s="35" t="str">
        <f t="shared" ref="N39" si="1">N22</f>
        <v>Criterion M</v>
      </c>
      <c r="O39" s="13"/>
    </row>
    <row r="40" spans="1:16" x14ac:dyDescent="0.3">
      <c r="A40" s="36" t="str">
        <f t="shared" ref="A40:A44" si="2">A23</f>
        <v>Technology 1</v>
      </c>
      <c r="B40" s="29">
        <f>B23*$B$34</f>
        <v>0</v>
      </c>
      <c r="C40" s="29">
        <f t="shared" ref="C40:M40" si="3">C23*C$34</f>
        <v>0</v>
      </c>
      <c r="D40" s="29">
        <f t="shared" si="3"/>
        <v>0</v>
      </c>
      <c r="E40" s="29">
        <f t="shared" si="3"/>
        <v>0</v>
      </c>
      <c r="F40" s="29">
        <f t="shared" si="3"/>
        <v>0</v>
      </c>
      <c r="G40" s="29">
        <f t="shared" si="3"/>
        <v>0</v>
      </c>
      <c r="H40" s="29">
        <f t="shared" si="3"/>
        <v>0</v>
      </c>
      <c r="I40" s="29">
        <f t="shared" si="3"/>
        <v>0</v>
      </c>
      <c r="J40" s="29">
        <f t="shared" si="3"/>
        <v>0</v>
      </c>
      <c r="K40" s="29">
        <f t="shared" si="3"/>
        <v>0</v>
      </c>
      <c r="L40" s="29">
        <f t="shared" si="3"/>
        <v>0</v>
      </c>
      <c r="M40" s="29">
        <f t="shared" si="3"/>
        <v>0</v>
      </c>
      <c r="N40" s="29">
        <f t="shared" ref="N40" si="4">N23*N$34</f>
        <v>0</v>
      </c>
      <c r="O40" s="14">
        <f>SUM(B40:N40)</f>
        <v>0</v>
      </c>
    </row>
    <row r="41" spans="1:16" x14ac:dyDescent="0.3">
      <c r="A41" s="36" t="str">
        <f t="shared" si="2"/>
        <v>Technology 2</v>
      </c>
      <c r="B41" s="29">
        <f>B24*$B$34</f>
        <v>0</v>
      </c>
      <c r="C41" s="29">
        <f t="shared" ref="C41:M49" si="5">C24*C$34</f>
        <v>0</v>
      </c>
      <c r="D41" s="29">
        <f t="shared" si="5"/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29">
        <f t="shared" si="5"/>
        <v>0</v>
      </c>
      <c r="J41" s="29">
        <f t="shared" si="5"/>
        <v>0</v>
      </c>
      <c r="K41" s="29">
        <f t="shared" si="5"/>
        <v>0</v>
      </c>
      <c r="L41" s="29">
        <f t="shared" si="5"/>
        <v>0</v>
      </c>
      <c r="M41" s="29">
        <f t="shared" si="5"/>
        <v>0</v>
      </c>
      <c r="N41" s="29">
        <f t="shared" ref="N41" si="6">N24*N$34</f>
        <v>0</v>
      </c>
      <c r="O41" s="14">
        <f t="shared" ref="O41:O51" si="7">SUM(B41:N41)</f>
        <v>0</v>
      </c>
    </row>
    <row r="42" spans="1:16" x14ac:dyDescent="0.3">
      <c r="A42" s="36" t="str">
        <f t="shared" si="2"/>
        <v>Technology 3</v>
      </c>
      <c r="B42" s="29">
        <f t="shared" ref="B42:B45" si="8">B25*$B$34</f>
        <v>0</v>
      </c>
      <c r="C42" s="29">
        <f t="shared" si="5"/>
        <v>0</v>
      </c>
      <c r="D42" s="29">
        <f t="shared" si="5"/>
        <v>0</v>
      </c>
      <c r="E42" s="29">
        <f t="shared" si="5"/>
        <v>0</v>
      </c>
      <c r="F42" s="29">
        <f t="shared" si="5"/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29">
        <f t="shared" si="5"/>
        <v>0</v>
      </c>
      <c r="K42" s="29">
        <f t="shared" si="5"/>
        <v>0</v>
      </c>
      <c r="L42" s="29">
        <f t="shared" si="5"/>
        <v>0</v>
      </c>
      <c r="M42" s="29">
        <f t="shared" si="5"/>
        <v>0</v>
      </c>
      <c r="N42" s="29">
        <f t="shared" ref="N42" si="9">N25*N$34</f>
        <v>0</v>
      </c>
      <c r="O42" s="14">
        <f t="shared" si="7"/>
        <v>0</v>
      </c>
    </row>
    <row r="43" spans="1:16" x14ac:dyDescent="0.3">
      <c r="A43" s="36" t="str">
        <f t="shared" si="2"/>
        <v>Technology 4</v>
      </c>
      <c r="B43" s="29">
        <f t="shared" si="8"/>
        <v>0</v>
      </c>
      <c r="C43" s="29">
        <f t="shared" si="5"/>
        <v>0</v>
      </c>
      <c r="D43" s="29">
        <f t="shared" si="5"/>
        <v>0</v>
      </c>
      <c r="E43" s="29">
        <f t="shared" si="5"/>
        <v>0</v>
      </c>
      <c r="F43" s="29">
        <f t="shared" si="5"/>
        <v>0</v>
      </c>
      <c r="G43" s="29">
        <f t="shared" si="5"/>
        <v>0</v>
      </c>
      <c r="H43" s="29">
        <f t="shared" si="5"/>
        <v>0</v>
      </c>
      <c r="I43" s="29">
        <f t="shared" si="5"/>
        <v>0</v>
      </c>
      <c r="J43" s="29">
        <f t="shared" si="5"/>
        <v>0</v>
      </c>
      <c r="K43" s="29">
        <f t="shared" si="5"/>
        <v>0</v>
      </c>
      <c r="L43" s="29">
        <f t="shared" si="5"/>
        <v>0</v>
      </c>
      <c r="M43" s="29">
        <f t="shared" si="5"/>
        <v>0</v>
      </c>
      <c r="N43" s="29">
        <f t="shared" ref="N43" si="10">N26*N$34</f>
        <v>0</v>
      </c>
      <c r="O43" s="14">
        <f t="shared" si="7"/>
        <v>0</v>
      </c>
    </row>
    <row r="44" spans="1:16" x14ac:dyDescent="0.3">
      <c r="A44" s="36" t="str">
        <f t="shared" si="2"/>
        <v>Technology 5</v>
      </c>
      <c r="B44" s="29">
        <f t="shared" si="8"/>
        <v>0</v>
      </c>
      <c r="C44" s="29">
        <f t="shared" si="5"/>
        <v>0</v>
      </c>
      <c r="D44" s="29">
        <f t="shared" si="5"/>
        <v>0</v>
      </c>
      <c r="E44" s="29">
        <f t="shared" si="5"/>
        <v>0</v>
      </c>
      <c r="F44" s="29">
        <f t="shared" si="5"/>
        <v>0</v>
      </c>
      <c r="G44" s="29">
        <f t="shared" si="5"/>
        <v>0</v>
      </c>
      <c r="H44" s="29">
        <f t="shared" si="5"/>
        <v>0</v>
      </c>
      <c r="I44" s="29">
        <f t="shared" si="5"/>
        <v>0</v>
      </c>
      <c r="J44" s="29">
        <f t="shared" si="5"/>
        <v>0</v>
      </c>
      <c r="K44" s="29">
        <f t="shared" si="5"/>
        <v>0</v>
      </c>
      <c r="L44" s="29">
        <f t="shared" si="5"/>
        <v>0</v>
      </c>
      <c r="M44" s="29">
        <f t="shared" si="5"/>
        <v>0</v>
      </c>
      <c r="N44" s="29">
        <f t="shared" ref="N44" si="11">N27*N$34</f>
        <v>0</v>
      </c>
      <c r="O44" s="14">
        <f t="shared" si="7"/>
        <v>0</v>
      </c>
    </row>
    <row r="45" spans="1:16" x14ac:dyDescent="0.3">
      <c r="A45" s="36" t="str">
        <f>A28</f>
        <v>Technology 6</v>
      </c>
      <c r="B45" s="29">
        <f t="shared" si="8"/>
        <v>0</v>
      </c>
      <c r="C45" s="29">
        <f t="shared" si="5"/>
        <v>0</v>
      </c>
      <c r="D45" s="29">
        <f t="shared" si="5"/>
        <v>0</v>
      </c>
      <c r="E45" s="29">
        <f t="shared" si="5"/>
        <v>0</v>
      </c>
      <c r="F45" s="29">
        <f t="shared" si="5"/>
        <v>0</v>
      </c>
      <c r="G45" s="29">
        <f t="shared" si="5"/>
        <v>0</v>
      </c>
      <c r="H45" s="29">
        <f t="shared" si="5"/>
        <v>0</v>
      </c>
      <c r="I45" s="29">
        <f t="shared" si="5"/>
        <v>0</v>
      </c>
      <c r="J45" s="29">
        <f t="shared" si="5"/>
        <v>0</v>
      </c>
      <c r="K45" s="29">
        <f t="shared" si="5"/>
        <v>0</v>
      </c>
      <c r="L45" s="29">
        <f t="shared" si="5"/>
        <v>0</v>
      </c>
      <c r="M45" s="29">
        <f t="shared" si="5"/>
        <v>0</v>
      </c>
      <c r="N45" s="29">
        <f t="shared" ref="N45" si="12">N28*N$34</f>
        <v>0</v>
      </c>
      <c r="O45" s="14">
        <f t="shared" si="7"/>
        <v>0</v>
      </c>
    </row>
    <row r="46" spans="1:16" x14ac:dyDescent="0.3">
      <c r="A46" s="36" t="str">
        <f t="shared" ref="A46:A49" si="13">A29</f>
        <v>Technology 7</v>
      </c>
      <c r="B46" s="29">
        <f>B29*$B$34</f>
        <v>0</v>
      </c>
      <c r="C46" s="29">
        <f t="shared" si="5"/>
        <v>0</v>
      </c>
      <c r="D46" s="29">
        <f t="shared" si="5"/>
        <v>0</v>
      </c>
      <c r="E46" s="29">
        <f t="shared" si="5"/>
        <v>0</v>
      </c>
      <c r="F46" s="29">
        <f t="shared" si="5"/>
        <v>0</v>
      </c>
      <c r="G46" s="29">
        <f t="shared" si="5"/>
        <v>0</v>
      </c>
      <c r="H46" s="29">
        <f t="shared" si="5"/>
        <v>0</v>
      </c>
      <c r="I46" s="29">
        <f t="shared" si="5"/>
        <v>0</v>
      </c>
      <c r="J46" s="29">
        <f t="shared" si="5"/>
        <v>0</v>
      </c>
      <c r="K46" s="29">
        <f t="shared" si="5"/>
        <v>0</v>
      </c>
      <c r="L46" s="29">
        <f t="shared" si="5"/>
        <v>0</v>
      </c>
      <c r="M46" s="29">
        <f t="shared" si="5"/>
        <v>0</v>
      </c>
      <c r="N46" s="29">
        <f t="shared" ref="N46" si="14">N29*N$34</f>
        <v>0</v>
      </c>
      <c r="O46" s="14">
        <f t="shared" si="7"/>
        <v>0</v>
      </c>
    </row>
    <row r="47" spans="1:16" x14ac:dyDescent="0.3">
      <c r="A47" s="36" t="str">
        <f t="shared" si="13"/>
        <v>Technology 8</v>
      </c>
      <c r="B47" s="29">
        <f>B30*$B$34</f>
        <v>0</v>
      </c>
      <c r="C47" s="29">
        <f t="shared" si="5"/>
        <v>0</v>
      </c>
      <c r="D47" s="29">
        <f t="shared" si="5"/>
        <v>0</v>
      </c>
      <c r="E47" s="29">
        <f t="shared" si="5"/>
        <v>0</v>
      </c>
      <c r="F47" s="29">
        <f t="shared" si="5"/>
        <v>0</v>
      </c>
      <c r="G47" s="29">
        <f t="shared" si="5"/>
        <v>0</v>
      </c>
      <c r="H47" s="29">
        <f t="shared" si="5"/>
        <v>0</v>
      </c>
      <c r="I47" s="29">
        <f t="shared" si="5"/>
        <v>0</v>
      </c>
      <c r="J47" s="29">
        <f t="shared" si="5"/>
        <v>0</v>
      </c>
      <c r="K47" s="29">
        <f t="shared" si="5"/>
        <v>0</v>
      </c>
      <c r="L47" s="29">
        <f t="shared" si="5"/>
        <v>0</v>
      </c>
      <c r="M47" s="29">
        <f t="shared" si="5"/>
        <v>0</v>
      </c>
      <c r="N47" s="29">
        <f t="shared" ref="N47" si="15">N30*N$34</f>
        <v>0</v>
      </c>
      <c r="O47" s="14">
        <f t="shared" si="7"/>
        <v>0</v>
      </c>
    </row>
    <row r="48" spans="1:16" x14ac:dyDescent="0.3">
      <c r="A48" s="36" t="str">
        <f t="shared" si="13"/>
        <v>Technology 9</v>
      </c>
      <c r="B48" s="29">
        <f t="shared" ref="B48:B49" si="16">B31*$B$34</f>
        <v>0</v>
      </c>
      <c r="C48" s="29">
        <f t="shared" si="5"/>
        <v>0</v>
      </c>
      <c r="D48" s="29">
        <f t="shared" si="5"/>
        <v>0</v>
      </c>
      <c r="E48" s="29">
        <f t="shared" si="5"/>
        <v>0</v>
      </c>
      <c r="F48" s="29">
        <f t="shared" si="5"/>
        <v>0</v>
      </c>
      <c r="G48" s="29">
        <f t="shared" si="5"/>
        <v>0</v>
      </c>
      <c r="H48" s="29">
        <f t="shared" si="5"/>
        <v>0</v>
      </c>
      <c r="I48" s="29">
        <f t="shared" si="5"/>
        <v>0</v>
      </c>
      <c r="J48" s="29">
        <f t="shared" si="5"/>
        <v>0</v>
      </c>
      <c r="K48" s="29">
        <f t="shared" si="5"/>
        <v>0</v>
      </c>
      <c r="L48" s="29">
        <f t="shared" si="5"/>
        <v>0</v>
      </c>
      <c r="M48" s="29">
        <f t="shared" si="5"/>
        <v>0</v>
      </c>
      <c r="N48" s="29">
        <f t="shared" ref="N48" si="17">N31*N$34</f>
        <v>0</v>
      </c>
      <c r="O48" s="14">
        <f t="shared" si="7"/>
        <v>0</v>
      </c>
    </row>
    <row r="49" spans="1:15" x14ac:dyDescent="0.3">
      <c r="A49" s="36" t="str">
        <f t="shared" si="13"/>
        <v>Technology 10</v>
      </c>
      <c r="B49" s="29">
        <f t="shared" si="16"/>
        <v>0</v>
      </c>
      <c r="C49" s="29">
        <f t="shared" si="5"/>
        <v>0</v>
      </c>
      <c r="D49" s="29">
        <f t="shared" si="5"/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29">
        <f t="shared" si="5"/>
        <v>0</v>
      </c>
      <c r="M49" s="29">
        <f t="shared" si="5"/>
        <v>0</v>
      </c>
      <c r="N49" s="29">
        <f t="shared" ref="N49" si="18">N32*N$34</f>
        <v>0</v>
      </c>
      <c r="O49" s="14">
        <f t="shared" si="7"/>
        <v>0</v>
      </c>
    </row>
    <row r="50" spans="1:15" x14ac:dyDescent="0.3">
      <c r="A50" s="3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14"/>
    </row>
    <row r="51" spans="1:15" x14ac:dyDescent="0.3">
      <c r="A51" s="38" t="s">
        <v>5</v>
      </c>
      <c r="B51" s="39">
        <f>B34</f>
        <v>0</v>
      </c>
      <c r="C51" s="39">
        <f t="shared" ref="C51:H51" si="19">C34</f>
        <v>0</v>
      </c>
      <c r="D51" s="39">
        <f t="shared" si="19"/>
        <v>0</v>
      </c>
      <c r="E51" s="39">
        <f t="shared" si="19"/>
        <v>0</v>
      </c>
      <c r="F51" s="39">
        <f t="shared" si="19"/>
        <v>0</v>
      </c>
      <c r="G51" s="39">
        <f t="shared" si="19"/>
        <v>0</v>
      </c>
      <c r="H51" s="39">
        <f t="shared" si="19"/>
        <v>0</v>
      </c>
      <c r="I51" s="39">
        <f t="shared" ref="I51:M51" si="20">I34</f>
        <v>0</v>
      </c>
      <c r="J51" s="39">
        <f t="shared" si="20"/>
        <v>0</v>
      </c>
      <c r="K51" s="39">
        <f t="shared" si="20"/>
        <v>0</v>
      </c>
      <c r="L51" s="39">
        <f t="shared" si="20"/>
        <v>0</v>
      </c>
      <c r="M51" s="39">
        <f t="shared" si="20"/>
        <v>0</v>
      </c>
      <c r="N51" s="39">
        <f t="shared" ref="N51" si="21">N34</f>
        <v>0</v>
      </c>
      <c r="O51" s="14">
        <f t="shared" si="7"/>
        <v>0</v>
      </c>
    </row>
    <row r="52" spans="1:15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6"/>
    </row>
    <row r="53" spans="1:15" x14ac:dyDescent="0.3">
      <c r="A53" s="4" t="s">
        <v>76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7"/>
      <c r="O53" s="7"/>
    </row>
    <row r="54" spans="1:15" x14ac:dyDescent="0.3">
      <c r="A54" s="4" t="s">
        <v>24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7"/>
      <c r="O54" s="7"/>
    </row>
    <row r="55" spans="1:15" x14ac:dyDescent="0.3">
      <c r="A55" s="4" t="s">
        <v>73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7"/>
      <c r="O55" s="7"/>
    </row>
    <row r="56" spans="1:15" x14ac:dyDescent="0.3">
      <c r="A56" s="4" t="s">
        <v>71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7"/>
      <c r="O56" s="7"/>
    </row>
    <row r="57" spans="1:15" x14ac:dyDescent="0.3">
      <c r="A57" s="4" t="s">
        <v>72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7"/>
      <c r="O57" s="7"/>
    </row>
    <row r="58" spans="1:15" x14ac:dyDescent="0.3">
      <c r="A58" s="8" t="s">
        <v>31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</row>
  </sheetData>
  <mergeCells count="15">
    <mergeCell ref="B4:D5"/>
    <mergeCell ref="E4:M4"/>
    <mergeCell ref="E5:G5"/>
    <mergeCell ref="H5:J5"/>
    <mergeCell ref="K5:M5"/>
    <mergeCell ref="H38:J38"/>
    <mergeCell ref="K38:M38"/>
    <mergeCell ref="E38:G38"/>
    <mergeCell ref="B37:D38"/>
    <mergeCell ref="E37:M37"/>
    <mergeCell ref="B20:D21"/>
    <mergeCell ref="E20:M20"/>
    <mergeCell ref="E21:G21"/>
    <mergeCell ref="H21:J21"/>
    <mergeCell ref="K21:M2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zoomScale="70" zoomScaleNormal="70" workbookViewId="0">
      <selection activeCell="U19" sqref="A1:U19"/>
    </sheetView>
  </sheetViews>
  <sheetFormatPr defaultRowHeight="14.4" x14ac:dyDescent="0.3"/>
  <cols>
    <col min="2" max="2" width="39.33203125" style="90" customWidth="1"/>
    <col min="15" max="16" width="13.33203125" customWidth="1"/>
    <col min="17" max="17" width="15.6640625" customWidth="1"/>
    <col min="18" max="18" width="13.33203125" customWidth="1"/>
    <col min="19" max="19" width="11.6640625" bestFit="1" customWidth="1"/>
  </cols>
  <sheetData>
    <row r="2" spans="1:19" x14ac:dyDescent="0.3">
      <c r="B2" s="7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3">
      <c r="B3" s="77"/>
      <c r="C3" s="11"/>
      <c r="D3" s="11"/>
      <c r="E3" s="11"/>
      <c r="F3" s="11"/>
      <c r="G3" s="11"/>
      <c r="H3" s="12" t="s">
        <v>27</v>
      </c>
      <c r="I3" s="12"/>
      <c r="J3" s="12"/>
      <c r="K3" s="11"/>
      <c r="L3" s="11"/>
      <c r="M3" s="11"/>
      <c r="N3" s="11"/>
      <c r="O3" s="11"/>
      <c r="P3" s="11"/>
      <c r="Q3" s="11"/>
      <c r="R3" s="11"/>
      <c r="S3" s="2"/>
    </row>
    <row r="4" spans="1:19" x14ac:dyDescent="0.3">
      <c r="B4" s="78"/>
      <c r="C4" s="93" t="s">
        <v>9</v>
      </c>
      <c r="D4" s="93"/>
      <c r="E4" s="93"/>
      <c r="F4" s="99" t="s">
        <v>8</v>
      </c>
      <c r="G4" s="100"/>
      <c r="H4" s="100"/>
      <c r="I4" s="100"/>
      <c r="J4" s="100"/>
      <c r="K4" s="100"/>
      <c r="L4" s="100"/>
      <c r="M4" s="100"/>
      <c r="N4" s="100"/>
      <c r="O4" s="100"/>
      <c r="P4" s="98" t="s">
        <v>43</v>
      </c>
      <c r="Q4" s="98"/>
      <c r="R4" s="98"/>
      <c r="S4" s="3"/>
    </row>
    <row r="5" spans="1:19" x14ac:dyDescent="0.3">
      <c r="B5" s="78"/>
      <c r="C5" s="93"/>
      <c r="D5" s="93"/>
      <c r="E5" s="93"/>
      <c r="F5" s="95" t="s">
        <v>29</v>
      </c>
      <c r="G5" s="95"/>
      <c r="H5" s="95"/>
      <c r="I5" s="95" t="s">
        <v>7</v>
      </c>
      <c r="J5" s="95"/>
      <c r="K5" s="95"/>
      <c r="L5" s="101" t="s">
        <v>28</v>
      </c>
      <c r="M5" s="102"/>
      <c r="N5" s="103"/>
      <c r="O5" s="23" t="s">
        <v>35</v>
      </c>
      <c r="P5" s="98" t="s">
        <v>58</v>
      </c>
      <c r="Q5" s="98"/>
      <c r="R5" s="54" t="s">
        <v>41</v>
      </c>
      <c r="S5" s="3"/>
    </row>
    <row r="6" spans="1:19" s="50" customFormat="1" ht="136.94999999999999" customHeight="1" x14ac:dyDescent="0.3">
      <c r="B6" s="79"/>
      <c r="C6" s="63" t="s">
        <v>61</v>
      </c>
      <c r="D6" s="63"/>
      <c r="E6" s="63"/>
      <c r="F6" s="63" t="s">
        <v>38</v>
      </c>
      <c r="G6" s="63"/>
      <c r="H6" s="63" t="s">
        <v>36</v>
      </c>
      <c r="I6" s="63" t="s">
        <v>56</v>
      </c>
      <c r="J6" s="63"/>
      <c r="K6" s="63"/>
      <c r="L6" s="63"/>
      <c r="M6" s="63"/>
      <c r="N6" s="63" t="s">
        <v>39</v>
      </c>
      <c r="O6" s="63" t="s">
        <v>40</v>
      </c>
      <c r="P6" s="63" t="s">
        <v>54</v>
      </c>
      <c r="Q6" s="63" t="s">
        <v>55</v>
      </c>
      <c r="R6" s="63" t="s">
        <v>42</v>
      </c>
      <c r="S6" s="51"/>
    </row>
    <row r="7" spans="1:19" ht="28.8" x14ac:dyDescent="0.3">
      <c r="A7">
        <v>1</v>
      </c>
      <c r="B7" s="80" t="s">
        <v>45</v>
      </c>
      <c r="C7" s="66">
        <v>100</v>
      </c>
      <c r="D7" s="67"/>
      <c r="E7" s="67"/>
      <c r="F7" s="67">
        <v>40</v>
      </c>
      <c r="G7" s="67"/>
      <c r="H7" s="67">
        <v>60</v>
      </c>
      <c r="I7" s="67">
        <v>100</v>
      </c>
      <c r="J7" s="67"/>
      <c r="K7" s="67"/>
      <c r="L7" s="67"/>
      <c r="M7" s="67"/>
      <c r="N7" s="67">
        <v>100</v>
      </c>
      <c r="O7" s="67">
        <v>100</v>
      </c>
      <c r="P7" s="66">
        <v>100</v>
      </c>
      <c r="Q7" s="66">
        <v>80</v>
      </c>
      <c r="R7" s="67">
        <v>100</v>
      </c>
      <c r="S7" s="57"/>
    </row>
    <row r="8" spans="1:19" ht="28.8" x14ac:dyDescent="0.3">
      <c r="A8">
        <v>2</v>
      </c>
      <c r="B8" s="81" t="s">
        <v>46</v>
      </c>
      <c r="C8" s="66">
        <v>76</v>
      </c>
      <c r="D8" s="69"/>
      <c r="E8" s="69"/>
      <c r="F8" s="69">
        <v>80</v>
      </c>
      <c r="G8" s="69"/>
      <c r="H8" s="69">
        <v>40</v>
      </c>
      <c r="I8" s="69">
        <v>100</v>
      </c>
      <c r="J8" s="69"/>
      <c r="K8" s="69"/>
      <c r="L8" s="69"/>
      <c r="M8" s="69"/>
      <c r="N8" s="69">
        <v>100</v>
      </c>
      <c r="O8" s="69">
        <v>60</v>
      </c>
      <c r="P8" s="66">
        <v>80</v>
      </c>
      <c r="Q8" s="66">
        <v>60</v>
      </c>
      <c r="R8" s="69">
        <v>100</v>
      </c>
      <c r="S8" s="59"/>
    </row>
    <row r="9" spans="1:19" ht="28.8" x14ac:dyDescent="0.3">
      <c r="A9">
        <v>3</v>
      </c>
      <c r="B9" s="81" t="s">
        <v>47</v>
      </c>
      <c r="C9" s="66">
        <v>20</v>
      </c>
      <c r="D9" s="69"/>
      <c r="E9" s="69"/>
      <c r="F9" s="69">
        <v>80</v>
      </c>
      <c r="G9" s="69"/>
      <c r="H9" s="69">
        <v>80</v>
      </c>
      <c r="I9" s="69">
        <v>100</v>
      </c>
      <c r="J9" s="69"/>
      <c r="K9" s="69"/>
      <c r="L9" s="69"/>
      <c r="M9" s="69"/>
      <c r="N9" s="69">
        <v>60</v>
      </c>
      <c r="O9" s="69">
        <v>100</v>
      </c>
      <c r="P9" s="66">
        <v>80</v>
      </c>
      <c r="Q9" s="66">
        <v>70</v>
      </c>
      <c r="R9" s="69">
        <v>100</v>
      </c>
      <c r="S9" s="59"/>
    </row>
    <row r="10" spans="1:19" ht="44.4" customHeight="1" x14ac:dyDescent="0.3">
      <c r="A10">
        <v>4</v>
      </c>
      <c r="B10" s="81" t="s">
        <v>48</v>
      </c>
      <c r="C10" s="66">
        <v>98</v>
      </c>
      <c r="D10" s="69"/>
      <c r="E10" s="69"/>
      <c r="F10" s="69">
        <v>60</v>
      </c>
      <c r="G10" s="69"/>
      <c r="H10" s="69">
        <v>60</v>
      </c>
      <c r="I10" s="69">
        <v>80</v>
      </c>
      <c r="J10" s="69"/>
      <c r="K10" s="69"/>
      <c r="L10" s="69"/>
      <c r="M10" s="69"/>
      <c r="N10" s="69">
        <v>80</v>
      </c>
      <c r="O10" s="69">
        <v>60</v>
      </c>
      <c r="P10" s="66">
        <v>80</v>
      </c>
      <c r="Q10" s="66">
        <v>80</v>
      </c>
      <c r="R10" s="69">
        <v>80</v>
      </c>
      <c r="S10" s="59"/>
    </row>
    <row r="11" spans="1:19" ht="43.2" x14ac:dyDescent="0.3">
      <c r="A11">
        <v>5</v>
      </c>
      <c r="B11" s="81" t="s">
        <v>49</v>
      </c>
      <c r="C11" s="71">
        <v>90</v>
      </c>
      <c r="D11" s="69"/>
      <c r="E11" s="69"/>
      <c r="F11" s="69">
        <v>100</v>
      </c>
      <c r="G11" s="69"/>
      <c r="H11" s="69">
        <v>40</v>
      </c>
      <c r="I11" s="69">
        <v>60</v>
      </c>
      <c r="J11" s="69"/>
      <c r="K11" s="69"/>
      <c r="L11" s="69"/>
      <c r="M11" s="69"/>
      <c r="N11" s="69">
        <v>60</v>
      </c>
      <c r="O11" s="69">
        <v>100</v>
      </c>
      <c r="P11" s="71">
        <v>60</v>
      </c>
      <c r="Q11" s="71">
        <v>40</v>
      </c>
      <c r="R11" s="69">
        <v>100</v>
      </c>
      <c r="S11" s="59"/>
    </row>
    <row r="12" spans="1:19" ht="43.2" x14ac:dyDescent="0.3">
      <c r="A12">
        <v>6</v>
      </c>
      <c r="B12" s="81" t="s">
        <v>50</v>
      </c>
      <c r="C12" s="66">
        <v>92</v>
      </c>
      <c r="D12" s="69"/>
      <c r="E12" s="69"/>
      <c r="F12" s="69">
        <v>80</v>
      </c>
      <c r="G12" s="69"/>
      <c r="H12" s="69">
        <v>40</v>
      </c>
      <c r="I12" s="69">
        <v>60</v>
      </c>
      <c r="J12" s="69"/>
      <c r="K12" s="69"/>
      <c r="L12" s="69"/>
      <c r="M12" s="69"/>
      <c r="N12" s="69">
        <v>60</v>
      </c>
      <c r="O12" s="69">
        <v>80</v>
      </c>
      <c r="P12" s="66">
        <v>80</v>
      </c>
      <c r="Q12" s="66">
        <v>80</v>
      </c>
      <c r="R12" s="69">
        <v>100</v>
      </c>
      <c r="S12" s="59"/>
    </row>
    <row r="13" spans="1:19" ht="43.2" x14ac:dyDescent="0.3">
      <c r="A13">
        <v>7</v>
      </c>
      <c r="B13" s="81" t="s">
        <v>51</v>
      </c>
      <c r="C13" s="72">
        <v>72</v>
      </c>
      <c r="D13" s="69"/>
      <c r="E13" s="69"/>
      <c r="F13" s="69">
        <v>100</v>
      </c>
      <c r="G13" s="69"/>
      <c r="H13" s="69">
        <v>40</v>
      </c>
      <c r="I13" s="69">
        <v>60</v>
      </c>
      <c r="J13" s="69"/>
      <c r="K13" s="69"/>
      <c r="L13" s="69"/>
      <c r="M13" s="69"/>
      <c r="N13" s="69">
        <v>100</v>
      </c>
      <c r="O13" s="69">
        <v>60</v>
      </c>
      <c r="P13" s="72">
        <v>60</v>
      </c>
      <c r="Q13" s="72">
        <v>60</v>
      </c>
      <c r="R13" s="69">
        <v>60</v>
      </c>
      <c r="S13" s="59"/>
    </row>
    <row r="14" spans="1:19" ht="43.2" x14ac:dyDescent="0.3">
      <c r="A14">
        <v>8</v>
      </c>
      <c r="B14" s="81" t="s">
        <v>52</v>
      </c>
      <c r="C14" s="73">
        <v>98</v>
      </c>
      <c r="D14" s="69"/>
      <c r="E14" s="69"/>
      <c r="F14" s="69">
        <v>80</v>
      </c>
      <c r="G14" s="69"/>
      <c r="H14" s="69">
        <v>20</v>
      </c>
      <c r="I14" s="69">
        <v>80</v>
      </c>
      <c r="J14" s="69"/>
      <c r="K14" s="69"/>
      <c r="L14" s="69"/>
      <c r="M14" s="69"/>
      <c r="N14" s="69">
        <v>60</v>
      </c>
      <c r="O14" s="69">
        <v>80</v>
      </c>
      <c r="P14" s="73">
        <v>40</v>
      </c>
      <c r="Q14" s="73">
        <v>40</v>
      </c>
      <c r="R14" s="69">
        <v>60</v>
      </c>
      <c r="S14" s="59"/>
    </row>
    <row r="15" spans="1:19" ht="28.8" x14ac:dyDescent="0.3">
      <c r="A15">
        <v>9</v>
      </c>
      <c r="B15" s="81" t="s">
        <v>53</v>
      </c>
      <c r="C15" s="74">
        <v>52</v>
      </c>
      <c r="D15" s="69"/>
      <c r="E15" s="69"/>
      <c r="F15" s="69">
        <v>80</v>
      </c>
      <c r="G15" s="69"/>
      <c r="H15" s="69">
        <v>20</v>
      </c>
      <c r="I15" s="69">
        <v>80</v>
      </c>
      <c r="J15" s="69"/>
      <c r="K15" s="69"/>
      <c r="L15" s="69"/>
      <c r="M15" s="69"/>
      <c r="N15" s="69">
        <v>20</v>
      </c>
      <c r="O15" s="69">
        <v>80</v>
      </c>
      <c r="P15" s="74">
        <v>80</v>
      </c>
      <c r="Q15" s="74">
        <v>40</v>
      </c>
      <c r="R15" s="69">
        <v>100</v>
      </c>
      <c r="S15" s="59"/>
    </row>
    <row r="16" spans="1:19" x14ac:dyDescent="0.3">
      <c r="B16" s="8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58"/>
      <c r="S16" s="59"/>
    </row>
    <row r="17" spans="1:20" ht="72" x14ac:dyDescent="0.3">
      <c r="B17" s="82" t="s">
        <v>57</v>
      </c>
      <c r="C17" s="60" t="s">
        <v>62</v>
      </c>
      <c r="D17" s="61"/>
      <c r="E17" s="61"/>
      <c r="F17" s="60" t="s">
        <v>63</v>
      </c>
      <c r="G17" s="61"/>
      <c r="H17" s="60" t="s">
        <v>63</v>
      </c>
      <c r="I17" s="60" t="s">
        <v>63</v>
      </c>
      <c r="J17" s="58"/>
      <c r="K17" s="58"/>
      <c r="L17" s="58"/>
      <c r="M17" s="58"/>
      <c r="N17" s="60" t="s">
        <v>63</v>
      </c>
      <c r="O17" s="60" t="s">
        <v>64</v>
      </c>
      <c r="P17" s="60" t="s">
        <v>64</v>
      </c>
      <c r="Q17" s="60" t="s">
        <v>64</v>
      </c>
      <c r="R17" s="60" t="s">
        <v>63</v>
      </c>
      <c r="S17" s="59"/>
    </row>
    <row r="18" spans="1:20" x14ac:dyDescent="0.3">
      <c r="B18" s="83" t="s">
        <v>5</v>
      </c>
      <c r="C18" s="34">
        <v>11</v>
      </c>
      <c r="D18" s="34"/>
      <c r="E18" s="34"/>
      <c r="F18" s="34">
        <v>10</v>
      </c>
      <c r="G18" s="34"/>
      <c r="H18" s="34">
        <v>8</v>
      </c>
      <c r="I18" s="34">
        <v>16</v>
      </c>
      <c r="J18" s="34"/>
      <c r="K18" s="34"/>
      <c r="L18" s="34"/>
      <c r="M18" s="34"/>
      <c r="N18" s="34">
        <v>17</v>
      </c>
      <c r="O18" s="34">
        <v>19</v>
      </c>
      <c r="P18" s="34">
        <v>8</v>
      </c>
      <c r="Q18" s="34">
        <v>6</v>
      </c>
      <c r="R18" s="34">
        <v>5</v>
      </c>
      <c r="S18" s="17">
        <f>SUM(C18:R18)</f>
        <v>100</v>
      </c>
      <c r="T18" t="s">
        <v>32</v>
      </c>
    </row>
    <row r="19" spans="1:20" x14ac:dyDescent="0.3">
      <c r="B19" s="8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5"/>
    </row>
    <row r="20" spans="1:20" x14ac:dyDescent="0.3">
      <c r="B20" s="77"/>
      <c r="C20" s="11"/>
      <c r="D20" s="11"/>
      <c r="E20" s="11"/>
      <c r="F20" s="11"/>
      <c r="G20" s="11"/>
      <c r="H20" s="12" t="s">
        <v>22</v>
      </c>
      <c r="I20" s="12"/>
      <c r="J20" s="12"/>
      <c r="K20" s="11"/>
      <c r="L20" s="11"/>
      <c r="M20" s="11"/>
      <c r="N20" s="11"/>
      <c r="O20" s="11"/>
      <c r="P20" s="11"/>
      <c r="Q20" s="11"/>
      <c r="R20" s="11"/>
      <c r="S20" s="43"/>
    </row>
    <row r="21" spans="1:20" x14ac:dyDescent="0.3">
      <c r="B21" s="78"/>
      <c r="C21" s="93" t="s">
        <v>9</v>
      </c>
      <c r="D21" s="93"/>
      <c r="E21" s="93"/>
      <c r="F21" s="99" t="s">
        <v>8</v>
      </c>
      <c r="G21" s="100"/>
      <c r="H21" s="100"/>
      <c r="I21" s="100"/>
      <c r="J21" s="100"/>
      <c r="K21" s="100"/>
      <c r="L21" s="100"/>
      <c r="M21" s="100"/>
      <c r="N21" s="100"/>
      <c r="O21" s="100"/>
      <c r="P21" s="96" t="s">
        <v>43</v>
      </c>
      <c r="Q21" s="96"/>
      <c r="R21" s="97"/>
      <c r="S21" s="29"/>
    </row>
    <row r="22" spans="1:20" x14ac:dyDescent="0.3">
      <c r="B22" s="78"/>
      <c r="C22" s="93"/>
      <c r="D22" s="93"/>
      <c r="E22" s="93"/>
      <c r="F22" s="95" t="s">
        <v>29</v>
      </c>
      <c r="G22" s="95"/>
      <c r="H22" s="95"/>
      <c r="I22" s="95" t="s">
        <v>7</v>
      </c>
      <c r="J22" s="95"/>
      <c r="K22" s="95"/>
      <c r="L22" s="95" t="s">
        <v>28</v>
      </c>
      <c r="M22" s="95"/>
      <c r="N22" s="95"/>
      <c r="O22" s="23" t="s">
        <v>44</v>
      </c>
      <c r="P22" s="98" t="s">
        <v>58</v>
      </c>
      <c r="Q22" s="98"/>
      <c r="R22" s="54" t="s">
        <v>41</v>
      </c>
      <c r="S22" s="29"/>
    </row>
    <row r="23" spans="1:20" s="18" customFormat="1" ht="69.599999999999994" customHeight="1" x14ac:dyDescent="0.3">
      <c r="B23" s="79"/>
      <c r="C23" s="55" t="str">
        <f>C6</f>
        <v>Cost to set up and operate the
technology per
beneficiary /year</v>
      </c>
      <c r="D23" s="55">
        <f>D6</f>
        <v>0</v>
      </c>
      <c r="E23" s="55">
        <f>E6</f>
        <v>0</v>
      </c>
      <c r="F23" s="55" t="str">
        <f t="shared" ref="F23:L23" si="0">F6</f>
        <v>Improving farmer income and
ability to reinvest</v>
      </c>
      <c r="G23" s="55">
        <f t="shared" si="0"/>
        <v>0</v>
      </c>
      <c r="H23" s="55" t="str">
        <f t="shared" si="0"/>
        <v>Trigger private investment</v>
      </c>
      <c r="I23" s="55" t="str">
        <f t="shared" si="0"/>
        <v>Poverty reduction potential</v>
      </c>
      <c r="J23" s="55">
        <f t="shared" si="0"/>
        <v>0</v>
      </c>
      <c r="K23" s="55">
        <f t="shared" si="0"/>
        <v>0</v>
      </c>
      <c r="L23" s="55">
        <f t="shared" si="0"/>
        <v>0</v>
      </c>
      <c r="M23" s="55">
        <f t="shared" ref="M23:R23" si="1">M6</f>
        <v>0</v>
      </c>
      <c r="N23" s="55" t="str">
        <f t="shared" si="1"/>
        <v>Contribution of the technology
to protect and sustain
ecosystem services</v>
      </c>
      <c r="O23" s="55" t="str">
        <f t="shared" si="1"/>
        <v>Improvement of Resilience to Climate Change (i.e. to
what extent the technology
will contribute to reduce
vulnerability to climate
change impacts)</v>
      </c>
      <c r="P23" s="55" t="str">
        <f t="shared" ref="P23:Q23" si="2">P6</f>
        <v>ease of implementation</v>
      </c>
      <c r="Q23" s="55" t="str">
        <f t="shared" si="2"/>
        <v>replicability</v>
      </c>
      <c r="R23" s="55" t="str">
        <f t="shared" si="1"/>
        <v>Coherence with national
development policies and
priority</v>
      </c>
      <c r="S23" s="56" t="s">
        <v>75</v>
      </c>
      <c r="T23" s="65" t="s">
        <v>59</v>
      </c>
    </row>
    <row r="24" spans="1:20" ht="28.8" x14ac:dyDescent="0.3">
      <c r="A24">
        <v>1</v>
      </c>
      <c r="B24" s="85" t="str">
        <f>B7</f>
        <v>Reforestation of the water catchment area of the main Reservoirs of Mauritius</v>
      </c>
      <c r="C24" s="29">
        <f>C7*$C$18</f>
        <v>1100</v>
      </c>
      <c r="D24" s="29">
        <f t="shared" ref="D24:R33" si="3">D7*D$18</f>
        <v>0</v>
      </c>
      <c r="E24" s="29">
        <f t="shared" si="3"/>
        <v>0</v>
      </c>
      <c r="F24" s="29">
        <f t="shared" si="3"/>
        <v>400</v>
      </c>
      <c r="G24" s="29">
        <f t="shared" si="3"/>
        <v>0</v>
      </c>
      <c r="H24" s="29">
        <f t="shared" si="3"/>
        <v>480</v>
      </c>
      <c r="I24" s="29">
        <f t="shared" si="3"/>
        <v>1600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ref="M24:O24" si="4">M7*M$18</f>
        <v>0</v>
      </c>
      <c r="N24" s="29">
        <f t="shared" si="4"/>
        <v>1700</v>
      </c>
      <c r="O24" s="29">
        <f t="shared" si="4"/>
        <v>1900</v>
      </c>
      <c r="P24" s="29">
        <f t="shared" ref="P24:Q24" si="5">P7*P$18</f>
        <v>800</v>
      </c>
      <c r="Q24" s="29">
        <f t="shared" si="5"/>
        <v>480</v>
      </c>
      <c r="R24" s="29">
        <f t="shared" si="3"/>
        <v>500</v>
      </c>
      <c r="S24" s="46">
        <f t="shared" ref="S24:S33" si="6">SUM(C24:R24)</f>
        <v>8960</v>
      </c>
      <c r="T24">
        <v>1</v>
      </c>
    </row>
    <row r="25" spans="1:20" ht="28.8" x14ac:dyDescent="0.3">
      <c r="A25">
        <v>2</v>
      </c>
      <c r="B25" s="85" t="str">
        <f>B8</f>
        <v>Up-scaling of locally proven IPM technologies for control of pes</v>
      </c>
      <c r="C25" s="29">
        <f>C8*$C$18</f>
        <v>836</v>
      </c>
      <c r="D25" s="29">
        <f t="shared" si="3"/>
        <v>0</v>
      </c>
      <c r="E25" s="29">
        <f t="shared" si="3"/>
        <v>0</v>
      </c>
      <c r="F25" s="29">
        <f t="shared" si="3"/>
        <v>800</v>
      </c>
      <c r="G25" s="29">
        <f t="shared" si="3"/>
        <v>0</v>
      </c>
      <c r="H25" s="29">
        <f t="shared" si="3"/>
        <v>320</v>
      </c>
      <c r="I25" s="29">
        <f t="shared" si="3"/>
        <v>1600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ref="M25:O25" si="7">M8*M$18</f>
        <v>0</v>
      </c>
      <c r="N25" s="29">
        <f t="shared" si="7"/>
        <v>1700</v>
      </c>
      <c r="O25" s="29">
        <f t="shared" si="7"/>
        <v>1140</v>
      </c>
      <c r="P25" s="29">
        <f t="shared" ref="P25:Q25" si="8">P8*P$18</f>
        <v>640</v>
      </c>
      <c r="Q25" s="29">
        <f t="shared" si="8"/>
        <v>360</v>
      </c>
      <c r="R25" s="29">
        <f t="shared" si="3"/>
        <v>500</v>
      </c>
      <c r="S25" s="46">
        <f t="shared" si="6"/>
        <v>7896</v>
      </c>
      <c r="T25">
        <v>2</v>
      </c>
    </row>
    <row r="26" spans="1:20" ht="28.8" x14ac:dyDescent="0.3">
      <c r="A26">
        <v>3</v>
      </c>
      <c r="B26" s="85" t="str">
        <f t="shared" ref="B26:B33" si="9">B9</f>
        <v>Micro irrigation (gravity fed drip &amp; mini and micro sprinkler irrigation)</v>
      </c>
      <c r="C26" s="29">
        <f t="shared" ref="C26:C29" si="10">C9*$C$18</f>
        <v>220</v>
      </c>
      <c r="D26" s="29">
        <f t="shared" si="3"/>
        <v>0</v>
      </c>
      <c r="E26" s="29">
        <f t="shared" si="3"/>
        <v>0</v>
      </c>
      <c r="F26" s="29">
        <f t="shared" si="3"/>
        <v>800</v>
      </c>
      <c r="G26" s="29">
        <f t="shared" si="3"/>
        <v>0</v>
      </c>
      <c r="H26" s="29">
        <f t="shared" si="3"/>
        <v>640</v>
      </c>
      <c r="I26" s="29">
        <f t="shared" si="3"/>
        <v>1600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ref="M26:O26" si="11">M9*M$18</f>
        <v>0</v>
      </c>
      <c r="N26" s="29">
        <f t="shared" si="11"/>
        <v>1020</v>
      </c>
      <c r="O26" s="29">
        <f t="shared" si="11"/>
        <v>1900</v>
      </c>
      <c r="P26" s="29">
        <f t="shared" ref="P26:Q26" si="12">P9*P$18</f>
        <v>640</v>
      </c>
      <c r="Q26" s="29">
        <f t="shared" si="12"/>
        <v>420</v>
      </c>
      <c r="R26" s="29">
        <f t="shared" si="3"/>
        <v>500</v>
      </c>
      <c r="S26" s="46">
        <f t="shared" si="6"/>
        <v>7740</v>
      </c>
      <c r="T26">
        <v>3</v>
      </c>
    </row>
    <row r="27" spans="1:20" ht="13.95" customHeight="1" x14ac:dyDescent="0.3">
      <c r="A27">
        <v>4</v>
      </c>
      <c r="B27" s="85" t="str">
        <f t="shared" si="9"/>
        <v>Decentralised rapid pest and disease diagnosis service (plant clinic)</v>
      </c>
      <c r="C27" s="29">
        <f t="shared" si="10"/>
        <v>1078</v>
      </c>
      <c r="D27" s="29">
        <f t="shared" si="3"/>
        <v>0</v>
      </c>
      <c r="E27" s="29">
        <f t="shared" si="3"/>
        <v>0</v>
      </c>
      <c r="F27" s="29">
        <f t="shared" si="3"/>
        <v>600</v>
      </c>
      <c r="G27" s="29">
        <f t="shared" si="3"/>
        <v>0</v>
      </c>
      <c r="H27" s="29">
        <f t="shared" si="3"/>
        <v>480</v>
      </c>
      <c r="I27" s="29">
        <f t="shared" si="3"/>
        <v>1280</v>
      </c>
      <c r="J27" s="29">
        <f t="shared" si="3"/>
        <v>0</v>
      </c>
      <c r="K27" s="29">
        <f t="shared" si="3"/>
        <v>0</v>
      </c>
      <c r="L27" s="29">
        <f t="shared" si="3"/>
        <v>0</v>
      </c>
      <c r="M27" s="29">
        <f t="shared" ref="M27:O27" si="13">M10*M$18</f>
        <v>0</v>
      </c>
      <c r="N27" s="29">
        <f t="shared" si="13"/>
        <v>1360</v>
      </c>
      <c r="O27" s="29">
        <f t="shared" si="13"/>
        <v>1140</v>
      </c>
      <c r="P27" s="29">
        <f t="shared" ref="P27:Q27" si="14">P10*P$18</f>
        <v>640</v>
      </c>
      <c r="Q27" s="29">
        <f t="shared" si="14"/>
        <v>480</v>
      </c>
      <c r="R27" s="29">
        <f t="shared" si="3"/>
        <v>400</v>
      </c>
      <c r="S27" s="46">
        <f t="shared" si="6"/>
        <v>7458</v>
      </c>
      <c r="T27">
        <v>4</v>
      </c>
    </row>
    <row r="28" spans="1:20" ht="43.2" x14ac:dyDescent="0.3">
      <c r="A28">
        <v>5</v>
      </c>
      <c r="B28" s="85" t="str">
        <f t="shared" si="9"/>
        <v>Reinforce breeding and conservation programme for crop adapted to
change in climate</v>
      </c>
      <c r="C28" s="29">
        <f t="shared" si="10"/>
        <v>990</v>
      </c>
      <c r="D28" s="29">
        <f t="shared" si="3"/>
        <v>0</v>
      </c>
      <c r="E28" s="29">
        <f t="shared" si="3"/>
        <v>0</v>
      </c>
      <c r="F28" s="29">
        <f t="shared" si="3"/>
        <v>1000</v>
      </c>
      <c r="G28" s="29">
        <f t="shared" si="3"/>
        <v>0</v>
      </c>
      <c r="H28" s="29">
        <f t="shared" si="3"/>
        <v>320</v>
      </c>
      <c r="I28" s="29">
        <f t="shared" si="3"/>
        <v>960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ref="M28:O28" si="15">M11*M$18</f>
        <v>0</v>
      </c>
      <c r="N28" s="29">
        <f t="shared" si="15"/>
        <v>1020</v>
      </c>
      <c r="O28" s="29">
        <f t="shared" si="15"/>
        <v>1900</v>
      </c>
      <c r="P28" s="29">
        <f t="shared" ref="P28:Q28" si="16">P11*P$18</f>
        <v>480</v>
      </c>
      <c r="Q28" s="29">
        <f t="shared" si="16"/>
        <v>240</v>
      </c>
      <c r="R28" s="29">
        <f t="shared" si="3"/>
        <v>500</v>
      </c>
      <c r="S28" s="46">
        <f t="shared" si="6"/>
        <v>7410</v>
      </c>
      <c r="T28">
        <v>5</v>
      </c>
    </row>
    <row r="29" spans="1:20" ht="43.2" x14ac:dyDescent="0.3">
      <c r="A29">
        <v>6</v>
      </c>
      <c r="B29" s="85" t="str">
        <f t="shared" si="9"/>
        <v>Education and awareness raising among farming community to
promote adaptation to climate change</v>
      </c>
      <c r="C29" s="29">
        <f t="shared" si="10"/>
        <v>1012</v>
      </c>
      <c r="D29" s="29">
        <f t="shared" si="3"/>
        <v>0</v>
      </c>
      <c r="E29" s="29">
        <f t="shared" si="3"/>
        <v>0</v>
      </c>
      <c r="F29" s="29">
        <f t="shared" si="3"/>
        <v>800</v>
      </c>
      <c r="G29" s="29">
        <f t="shared" si="3"/>
        <v>0</v>
      </c>
      <c r="H29" s="29">
        <f t="shared" si="3"/>
        <v>320</v>
      </c>
      <c r="I29" s="29">
        <f t="shared" si="3"/>
        <v>960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29">
        <f t="shared" ref="M29:O29" si="17">M12*M$18</f>
        <v>0</v>
      </c>
      <c r="N29" s="29">
        <f t="shared" si="17"/>
        <v>1020</v>
      </c>
      <c r="O29" s="29">
        <f t="shared" si="17"/>
        <v>1520</v>
      </c>
      <c r="P29" s="29">
        <f t="shared" ref="P29:Q29" si="18">P12*P$18</f>
        <v>640</v>
      </c>
      <c r="Q29" s="29">
        <f t="shared" si="18"/>
        <v>480</v>
      </c>
      <c r="R29" s="29">
        <f t="shared" si="3"/>
        <v>500</v>
      </c>
      <c r="S29" s="46">
        <f t="shared" si="6"/>
        <v>7252</v>
      </c>
      <c r="T29">
        <v>6</v>
      </c>
    </row>
    <row r="30" spans="1:20" ht="43.2" x14ac:dyDescent="0.3">
      <c r="A30">
        <v>7</v>
      </c>
      <c r="B30" s="85" t="str">
        <f t="shared" si="9"/>
        <v>Low cost postharvest technology (crates and evaporative cooling
chambers)</v>
      </c>
      <c r="C30" s="29">
        <f>C13*$C$18</f>
        <v>792</v>
      </c>
      <c r="D30" s="29">
        <f t="shared" si="3"/>
        <v>0</v>
      </c>
      <c r="E30" s="29">
        <f t="shared" si="3"/>
        <v>0</v>
      </c>
      <c r="F30" s="29">
        <f t="shared" si="3"/>
        <v>1000</v>
      </c>
      <c r="G30" s="29">
        <f t="shared" si="3"/>
        <v>0</v>
      </c>
      <c r="H30" s="29">
        <f t="shared" si="3"/>
        <v>320</v>
      </c>
      <c r="I30" s="29">
        <f t="shared" si="3"/>
        <v>960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ref="M30:O30" si="19">M13*M$18</f>
        <v>0</v>
      </c>
      <c r="N30" s="29">
        <f t="shared" si="19"/>
        <v>1700</v>
      </c>
      <c r="O30" s="29">
        <f t="shared" si="19"/>
        <v>1140</v>
      </c>
      <c r="P30" s="29">
        <f t="shared" ref="P30:Q30" si="20">P13*P$18</f>
        <v>480</v>
      </c>
      <c r="Q30" s="29">
        <f t="shared" si="20"/>
        <v>360</v>
      </c>
      <c r="R30" s="29">
        <f t="shared" si="3"/>
        <v>300</v>
      </c>
      <c r="S30" s="46">
        <f t="shared" si="6"/>
        <v>7052</v>
      </c>
      <c r="T30">
        <v>7</v>
      </c>
    </row>
    <row r="31" spans="1:20" ht="43.2" x14ac:dyDescent="0.3">
      <c r="A31">
        <v>8</v>
      </c>
      <c r="B31" s="85" t="str">
        <f t="shared" si="9"/>
        <v>Improving Agro-meteorology Information network for forecasting and
Early Warning System</v>
      </c>
      <c r="C31" s="29">
        <f>C14*$C$18</f>
        <v>1078</v>
      </c>
      <c r="D31" s="29">
        <f t="shared" si="3"/>
        <v>0</v>
      </c>
      <c r="E31" s="29">
        <f t="shared" si="3"/>
        <v>0</v>
      </c>
      <c r="F31" s="29">
        <f t="shared" si="3"/>
        <v>800</v>
      </c>
      <c r="G31" s="29">
        <f t="shared" si="3"/>
        <v>0</v>
      </c>
      <c r="H31" s="29">
        <f t="shared" si="3"/>
        <v>160</v>
      </c>
      <c r="I31" s="29">
        <f t="shared" si="3"/>
        <v>1280</v>
      </c>
      <c r="J31" s="29">
        <f t="shared" si="3"/>
        <v>0</v>
      </c>
      <c r="K31" s="29">
        <f t="shared" si="3"/>
        <v>0</v>
      </c>
      <c r="L31" s="29">
        <f t="shared" si="3"/>
        <v>0</v>
      </c>
      <c r="M31" s="29">
        <f t="shared" ref="M31:O31" si="21">M14*M$18</f>
        <v>0</v>
      </c>
      <c r="N31" s="29">
        <f t="shared" si="21"/>
        <v>1020</v>
      </c>
      <c r="O31" s="29">
        <f t="shared" si="21"/>
        <v>1520</v>
      </c>
      <c r="P31" s="29">
        <f t="shared" ref="P31:Q31" si="22">P14*P$18</f>
        <v>320</v>
      </c>
      <c r="Q31" s="29">
        <f t="shared" si="22"/>
        <v>240</v>
      </c>
      <c r="R31" s="29">
        <f t="shared" si="3"/>
        <v>300</v>
      </c>
      <c r="S31" s="46">
        <f t="shared" si="6"/>
        <v>6718</v>
      </c>
      <c r="T31">
        <v>8</v>
      </c>
    </row>
    <row r="32" spans="1:20" ht="28.8" x14ac:dyDescent="0.3">
      <c r="A32">
        <v>9</v>
      </c>
      <c r="B32" s="85" t="str">
        <f t="shared" si="9"/>
        <v>Index based weather disaster subsidized agricultural insurance scheme for food crops</v>
      </c>
      <c r="C32" s="29">
        <f t="shared" ref="C32:C33" si="23">C15*$C$18</f>
        <v>572</v>
      </c>
      <c r="D32" s="29">
        <f t="shared" si="3"/>
        <v>0</v>
      </c>
      <c r="E32" s="29">
        <f t="shared" si="3"/>
        <v>0</v>
      </c>
      <c r="F32" s="29">
        <f t="shared" si="3"/>
        <v>800</v>
      </c>
      <c r="G32" s="29">
        <f t="shared" si="3"/>
        <v>0</v>
      </c>
      <c r="H32" s="29">
        <f t="shared" si="3"/>
        <v>160</v>
      </c>
      <c r="I32" s="29">
        <f t="shared" si="3"/>
        <v>1280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ref="M32:O32" si="24">M15*M$18</f>
        <v>0</v>
      </c>
      <c r="N32" s="29">
        <f t="shared" si="24"/>
        <v>340</v>
      </c>
      <c r="O32" s="29">
        <f t="shared" si="24"/>
        <v>1520</v>
      </c>
      <c r="P32" s="29">
        <f t="shared" ref="P32:Q32" si="25">P15*P$18</f>
        <v>640</v>
      </c>
      <c r="Q32" s="29">
        <f t="shared" si="25"/>
        <v>240</v>
      </c>
      <c r="R32" s="29">
        <f t="shared" si="3"/>
        <v>500</v>
      </c>
      <c r="S32" s="46">
        <f t="shared" si="6"/>
        <v>6052</v>
      </c>
      <c r="T32">
        <v>9</v>
      </c>
    </row>
    <row r="33" spans="2:19" x14ac:dyDescent="0.3">
      <c r="B33" s="85">
        <f t="shared" si="9"/>
        <v>0</v>
      </c>
      <c r="C33" s="29">
        <f t="shared" si="23"/>
        <v>0</v>
      </c>
      <c r="D33" s="29">
        <f t="shared" si="3"/>
        <v>0</v>
      </c>
      <c r="E33" s="29">
        <f t="shared" si="3"/>
        <v>0</v>
      </c>
      <c r="F33" s="29">
        <f t="shared" si="3"/>
        <v>0</v>
      </c>
      <c r="G33" s="29">
        <f t="shared" si="3"/>
        <v>0</v>
      </c>
      <c r="H33" s="29">
        <f t="shared" si="3"/>
        <v>0</v>
      </c>
      <c r="I33" s="29">
        <f t="shared" si="3"/>
        <v>0</v>
      </c>
      <c r="J33" s="29">
        <f t="shared" si="3"/>
        <v>0</v>
      </c>
      <c r="K33" s="29">
        <f t="shared" si="3"/>
        <v>0</v>
      </c>
      <c r="L33" s="29">
        <f t="shared" si="3"/>
        <v>0</v>
      </c>
      <c r="M33" s="29">
        <f t="shared" ref="M33:O33" si="26">M16*M$18</f>
        <v>0</v>
      </c>
      <c r="N33" s="29">
        <f t="shared" si="26"/>
        <v>0</v>
      </c>
      <c r="O33" s="29">
        <f t="shared" si="26"/>
        <v>0</v>
      </c>
      <c r="P33" s="29">
        <f t="shared" ref="P33:Q33" si="27">P16*P$18</f>
        <v>0</v>
      </c>
      <c r="Q33" s="29">
        <f t="shared" si="27"/>
        <v>0</v>
      </c>
      <c r="R33" s="29">
        <f t="shared" si="3"/>
        <v>0</v>
      </c>
      <c r="S33" s="46">
        <f t="shared" si="6"/>
        <v>0</v>
      </c>
    </row>
    <row r="34" spans="2:19" x14ac:dyDescent="0.3">
      <c r="B34" s="7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2:19" x14ac:dyDescent="0.3">
      <c r="B35" s="86" t="s">
        <v>5</v>
      </c>
      <c r="C35" s="39">
        <f>C18</f>
        <v>11</v>
      </c>
      <c r="D35" s="39">
        <f t="shared" ref="D35:R35" si="28">D18</f>
        <v>0</v>
      </c>
      <c r="E35" s="39">
        <f t="shared" si="28"/>
        <v>0</v>
      </c>
      <c r="F35" s="39">
        <f t="shared" si="28"/>
        <v>10</v>
      </c>
      <c r="G35" s="39">
        <f t="shared" si="28"/>
        <v>0</v>
      </c>
      <c r="H35" s="39">
        <f t="shared" si="28"/>
        <v>8</v>
      </c>
      <c r="I35" s="39">
        <f t="shared" si="28"/>
        <v>16</v>
      </c>
      <c r="J35" s="39">
        <f t="shared" si="28"/>
        <v>0</v>
      </c>
      <c r="K35" s="39">
        <f t="shared" si="28"/>
        <v>0</v>
      </c>
      <c r="L35" s="39">
        <f t="shared" si="28"/>
        <v>0</v>
      </c>
      <c r="M35" s="39">
        <f t="shared" ref="M35:O35" si="29">M18</f>
        <v>0</v>
      </c>
      <c r="N35" s="39">
        <f t="shared" si="29"/>
        <v>17</v>
      </c>
      <c r="O35" s="39">
        <f t="shared" si="29"/>
        <v>19</v>
      </c>
      <c r="P35" s="39">
        <f t="shared" ref="P35:Q35" si="30">P18</f>
        <v>8</v>
      </c>
      <c r="Q35" s="39">
        <f t="shared" si="30"/>
        <v>6</v>
      </c>
      <c r="R35" s="39">
        <f t="shared" si="28"/>
        <v>5</v>
      </c>
      <c r="S35" s="29"/>
    </row>
    <row r="36" spans="2:19" x14ac:dyDescent="0.3">
      <c r="B36" s="8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</row>
    <row r="37" spans="2:19" x14ac:dyDescent="0.3">
      <c r="B37" s="88" t="s">
        <v>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</row>
    <row r="38" spans="2:19" x14ac:dyDescent="0.3">
      <c r="B38" s="88" t="s">
        <v>24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7"/>
    </row>
    <row r="39" spans="2:19" x14ac:dyDescent="0.3">
      <c r="B39" s="88" t="s">
        <v>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7"/>
    </row>
    <row r="40" spans="2:19" x14ac:dyDescent="0.3">
      <c r="B40" s="88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7"/>
    </row>
    <row r="41" spans="2:19" x14ac:dyDescent="0.3">
      <c r="B41" s="88" t="s">
        <v>30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7"/>
    </row>
    <row r="42" spans="2:19" x14ac:dyDescent="0.3">
      <c r="B42" s="89" t="s">
        <v>70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</row>
  </sheetData>
  <mergeCells count="14">
    <mergeCell ref="P21:R21"/>
    <mergeCell ref="P22:Q22"/>
    <mergeCell ref="P5:Q5"/>
    <mergeCell ref="C21:E22"/>
    <mergeCell ref="F22:H22"/>
    <mergeCell ref="I22:K22"/>
    <mergeCell ref="F21:O21"/>
    <mergeCell ref="L22:N22"/>
    <mergeCell ref="C4:E5"/>
    <mergeCell ref="F5:H5"/>
    <mergeCell ref="I5:K5"/>
    <mergeCell ref="L5:N5"/>
    <mergeCell ref="F4:O4"/>
    <mergeCell ref="P4:R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3"/>
  <sheetViews>
    <sheetView topLeftCell="B5" zoomScale="70" zoomScaleNormal="70" workbookViewId="0">
      <selection activeCell="B41" sqref="B41"/>
    </sheetView>
  </sheetViews>
  <sheetFormatPr defaultRowHeight="14.4" x14ac:dyDescent="0.3"/>
  <cols>
    <col min="2" max="2" width="24.88671875" style="18" customWidth="1"/>
    <col min="15" max="16" width="13.33203125" customWidth="1"/>
    <col min="17" max="17" width="15.6640625" customWidth="1"/>
    <col min="18" max="18" width="13.33203125" customWidth="1"/>
    <col min="19" max="19" width="11.6640625" bestFit="1" customWidth="1"/>
  </cols>
  <sheetData>
    <row r="2" spans="1:19" x14ac:dyDescent="0.3">
      <c r="B2" s="1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3">
      <c r="B3" s="20"/>
      <c r="C3" s="11"/>
      <c r="D3" s="11"/>
      <c r="E3" s="11"/>
      <c r="F3" s="11"/>
      <c r="G3" s="11"/>
      <c r="H3" s="12" t="s">
        <v>27</v>
      </c>
      <c r="I3" s="12"/>
      <c r="J3" s="12"/>
      <c r="K3" s="11"/>
      <c r="L3" s="11"/>
      <c r="M3" s="11"/>
      <c r="N3" s="11"/>
      <c r="O3" s="11"/>
      <c r="P3" s="11"/>
      <c r="Q3" s="11"/>
      <c r="R3" s="11"/>
      <c r="S3" s="2"/>
    </row>
    <row r="4" spans="1:19" x14ac:dyDescent="0.3">
      <c r="B4" s="40"/>
      <c r="C4" s="93" t="s">
        <v>9</v>
      </c>
      <c r="D4" s="93"/>
      <c r="E4" s="93"/>
      <c r="F4" s="99" t="s">
        <v>8</v>
      </c>
      <c r="G4" s="100"/>
      <c r="H4" s="100"/>
      <c r="I4" s="100"/>
      <c r="J4" s="100"/>
      <c r="K4" s="100"/>
      <c r="L4" s="100"/>
      <c r="M4" s="100"/>
      <c r="N4" s="100"/>
      <c r="O4" s="100"/>
      <c r="P4" s="98" t="s">
        <v>43</v>
      </c>
      <c r="Q4" s="98"/>
      <c r="R4" s="98"/>
      <c r="S4" s="3"/>
    </row>
    <row r="5" spans="1:19" x14ac:dyDescent="0.3">
      <c r="B5" s="40"/>
      <c r="C5" s="93"/>
      <c r="D5" s="93"/>
      <c r="E5" s="93"/>
      <c r="F5" s="95" t="s">
        <v>29</v>
      </c>
      <c r="G5" s="95"/>
      <c r="H5" s="95"/>
      <c r="I5" s="95" t="s">
        <v>7</v>
      </c>
      <c r="J5" s="95"/>
      <c r="K5" s="95"/>
      <c r="L5" s="101" t="s">
        <v>28</v>
      </c>
      <c r="M5" s="102"/>
      <c r="N5" s="103"/>
      <c r="O5" s="23" t="s">
        <v>35</v>
      </c>
      <c r="P5" s="98" t="s">
        <v>58</v>
      </c>
      <c r="Q5" s="98"/>
      <c r="R5" s="54" t="s">
        <v>41</v>
      </c>
      <c r="S5" s="3"/>
    </row>
    <row r="6" spans="1:19" s="50" customFormat="1" ht="179.4" customHeight="1" x14ac:dyDescent="0.3">
      <c r="B6" s="24"/>
      <c r="C6" s="63" t="s">
        <v>61</v>
      </c>
      <c r="D6" s="63"/>
      <c r="E6" s="63"/>
      <c r="F6" s="63" t="s">
        <v>38</v>
      </c>
      <c r="G6" s="63" t="s">
        <v>34</v>
      </c>
      <c r="H6" s="63" t="s">
        <v>36</v>
      </c>
      <c r="I6" s="63" t="s">
        <v>56</v>
      </c>
      <c r="J6" s="63"/>
      <c r="K6" s="63"/>
      <c r="L6" s="63"/>
      <c r="M6" s="63"/>
      <c r="N6" s="63" t="s">
        <v>39</v>
      </c>
      <c r="O6" s="63" t="s">
        <v>40</v>
      </c>
      <c r="P6" s="63" t="s">
        <v>54</v>
      </c>
      <c r="Q6" s="63" t="s">
        <v>55</v>
      </c>
      <c r="R6" s="63" t="s">
        <v>42</v>
      </c>
      <c r="S6" s="51"/>
    </row>
    <row r="7" spans="1:19" ht="41.4" x14ac:dyDescent="0.3">
      <c r="A7">
        <v>1</v>
      </c>
      <c r="B7" s="49" t="s">
        <v>45</v>
      </c>
      <c r="C7" s="66">
        <v>100</v>
      </c>
      <c r="D7" s="67"/>
      <c r="E7" s="67"/>
      <c r="F7" s="67">
        <v>40</v>
      </c>
      <c r="G7" s="67"/>
      <c r="H7" s="67">
        <v>60</v>
      </c>
      <c r="I7" s="67">
        <v>100</v>
      </c>
      <c r="J7" s="67"/>
      <c r="K7" s="67"/>
      <c r="L7" s="67"/>
      <c r="M7" s="67"/>
      <c r="N7" s="67">
        <v>100</v>
      </c>
      <c r="O7" s="67">
        <v>100</v>
      </c>
      <c r="P7" s="66">
        <v>100</v>
      </c>
      <c r="Q7" s="66">
        <v>80</v>
      </c>
      <c r="R7" s="68">
        <v>100</v>
      </c>
      <c r="S7" s="57"/>
    </row>
    <row r="8" spans="1:19" ht="41.4" x14ac:dyDescent="0.3">
      <c r="A8">
        <v>2</v>
      </c>
      <c r="B8" s="41" t="s">
        <v>46</v>
      </c>
      <c r="C8" s="66">
        <v>76</v>
      </c>
      <c r="D8" s="69"/>
      <c r="E8" s="69"/>
      <c r="F8" s="69">
        <v>80</v>
      </c>
      <c r="G8" s="69"/>
      <c r="H8" s="69">
        <v>40</v>
      </c>
      <c r="I8" s="69">
        <v>100</v>
      </c>
      <c r="J8" s="69"/>
      <c r="K8" s="69"/>
      <c r="L8" s="69"/>
      <c r="M8" s="69"/>
      <c r="N8" s="69">
        <v>100</v>
      </c>
      <c r="O8" s="69">
        <v>60</v>
      </c>
      <c r="P8" s="66">
        <v>80</v>
      </c>
      <c r="Q8" s="66">
        <v>60</v>
      </c>
      <c r="R8" s="70">
        <v>100</v>
      </c>
      <c r="S8" s="59"/>
    </row>
    <row r="9" spans="1:19" ht="41.4" x14ac:dyDescent="0.3">
      <c r="A9">
        <v>3</v>
      </c>
      <c r="B9" s="41" t="s">
        <v>47</v>
      </c>
      <c r="C9" s="66">
        <v>20</v>
      </c>
      <c r="D9" s="69"/>
      <c r="E9" s="69"/>
      <c r="F9" s="69">
        <v>80</v>
      </c>
      <c r="G9" s="69"/>
      <c r="H9" s="69">
        <v>80</v>
      </c>
      <c r="I9" s="69">
        <v>100</v>
      </c>
      <c r="J9" s="69"/>
      <c r="K9" s="69"/>
      <c r="L9" s="69"/>
      <c r="M9" s="69"/>
      <c r="N9" s="69">
        <v>60</v>
      </c>
      <c r="O9" s="69">
        <v>100</v>
      </c>
      <c r="P9" s="66">
        <v>80</v>
      </c>
      <c r="Q9" s="66">
        <v>70</v>
      </c>
      <c r="R9" s="70">
        <v>100</v>
      </c>
      <c r="S9" s="59"/>
    </row>
    <row r="10" spans="1:19" ht="41.4" x14ac:dyDescent="0.3">
      <c r="A10">
        <v>4</v>
      </c>
      <c r="B10" s="41" t="s">
        <v>48</v>
      </c>
      <c r="C10" s="66">
        <v>98</v>
      </c>
      <c r="D10" s="69"/>
      <c r="E10" s="69"/>
      <c r="F10" s="69">
        <v>60</v>
      </c>
      <c r="G10" s="69"/>
      <c r="H10" s="69">
        <v>60</v>
      </c>
      <c r="I10" s="69">
        <v>80</v>
      </c>
      <c r="J10" s="69"/>
      <c r="K10" s="69"/>
      <c r="L10" s="69"/>
      <c r="M10" s="69"/>
      <c r="N10" s="69">
        <v>80</v>
      </c>
      <c r="O10" s="69">
        <v>60</v>
      </c>
      <c r="P10" s="66">
        <v>80</v>
      </c>
      <c r="Q10" s="66">
        <v>80</v>
      </c>
      <c r="R10" s="70">
        <v>80</v>
      </c>
      <c r="S10" s="59"/>
    </row>
    <row r="11" spans="1:19" ht="55.2" x14ac:dyDescent="0.3">
      <c r="A11">
        <v>5</v>
      </c>
      <c r="B11" s="41" t="s">
        <v>49</v>
      </c>
      <c r="C11" s="71">
        <v>90</v>
      </c>
      <c r="D11" s="69"/>
      <c r="E11" s="69"/>
      <c r="F11" s="69">
        <v>100</v>
      </c>
      <c r="G11" s="69"/>
      <c r="H11" s="69">
        <v>40</v>
      </c>
      <c r="I11" s="69">
        <v>60</v>
      </c>
      <c r="J11" s="69"/>
      <c r="K11" s="69"/>
      <c r="L11" s="69"/>
      <c r="M11" s="69"/>
      <c r="N11" s="69">
        <v>60</v>
      </c>
      <c r="O11" s="69">
        <v>100</v>
      </c>
      <c r="P11" s="71">
        <v>60</v>
      </c>
      <c r="Q11" s="71">
        <v>40</v>
      </c>
      <c r="R11" s="70">
        <v>100</v>
      </c>
      <c r="S11" s="59"/>
    </row>
    <row r="12" spans="1:19" ht="69" x14ac:dyDescent="0.3">
      <c r="A12">
        <v>6</v>
      </c>
      <c r="B12" s="41" t="s">
        <v>50</v>
      </c>
      <c r="C12" s="66">
        <v>92</v>
      </c>
      <c r="D12" s="69"/>
      <c r="E12" s="69"/>
      <c r="F12" s="69">
        <v>80</v>
      </c>
      <c r="G12" s="69"/>
      <c r="H12" s="69">
        <v>40</v>
      </c>
      <c r="I12" s="69">
        <v>60</v>
      </c>
      <c r="J12" s="69"/>
      <c r="K12" s="69"/>
      <c r="L12" s="69"/>
      <c r="M12" s="69"/>
      <c r="N12" s="69">
        <v>60</v>
      </c>
      <c r="O12" s="69">
        <v>80</v>
      </c>
      <c r="P12" s="66">
        <v>80</v>
      </c>
      <c r="Q12" s="66">
        <v>80</v>
      </c>
      <c r="R12" s="70">
        <v>100</v>
      </c>
      <c r="S12" s="59"/>
    </row>
    <row r="13" spans="1:19" ht="55.2" x14ac:dyDescent="0.3">
      <c r="A13">
        <v>7</v>
      </c>
      <c r="B13" s="41" t="s">
        <v>51</v>
      </c>
      <c r="C13" s="72">
        <v>72</v>
      </c>
      <c r="D13" s="69"/>
      <c r="E13" s="69"/>
      <c r="F13" s="69">
        <v>100</v>
      </c>
      <c r="G13" s="69"/>
      <c r="H13" s="69">
        <v>40</v>
      </c>
      <c r="I13" s="69">
        <v>60</v>
      </c>
      <c r="J13" s="69"/>
      <c r="K13" s="69"/>
      <c r="L13" s="69"/>
      <c r="M13" s="69"/>
      <c r="N13" s="69">
        <v>100</v>
      </c>
      <c r="O13" s="69">
        <v>60</v>
      </c>
      <c r="P13" s="72">
        <v>60</v>
      </c>
      <c r="Q13" s="72">
        <v>60</v>
      </c>
      <c r="R13" s="70">
        <v>60</v>
      </c>
      <c r="S13" s="59"/>
    </row>
    <row r="14" spans="1:19" ht="55.2" x14ac:dyDescent="0.3">
      <c r="A14">
        <v>8</v>
      </c>
      <c r="B14" s="41" t="s">
        <v>52</v>
      </c>
      <c r="C14" s="73">
        <v>98</v>
      </c>
      <c r="D14" s="69"/>
      <c r="E14" s="69"/>
      <c r="F14" s="69">
        <v>80</v>
      </c>
      <c r="G14" s="69"/>
      <c r="H14" s="69">
        <v>20</v>
      </c>
      <c r="I14" s="69">
        <v>80</v>
      </c>
      <c r="J14" s="69"/>
      <c r="K14" s="69"/>
      <c r="L14" s="69"/>
      <c r="M14" s="69"/>
      <c r="N14" s="69">
        <v>60</v>
      </c>
      <c r="O14" s="69">
        <v>80</v>
      </c>
      <c r="P14" s="73">
        <v>40</v>
      </c>
      <c r="Q14" s="73">
        <v>40</v>
      </c>
      <c r="R14" s="70">
        <v>60</v>
      </c>
      <c r="S14" s="59"/>
    </row>
    <row r="15" spans="1:19" ht="55.2" x14ac:dyDescent="0.3">
      <c r="A15">
        <v>9</v>
      </c>
      <c r="B15" s="41" t="s">
        <v>53</v>
      </c>
      <c r="C15" s="74">
        <v>52</v>
      </c>
      <c r="D15" s="69"/>
      <c r="E15" s="69"/>
      <c r="F15" s="69">
        <v>80</v>
      </c>
      <c r="G15" s="69"/>
      <c r="H15" s="69">
        <v>20</v>
      </c>
      <c r="I15" s="69">
        <v>80</v>
      </c>
      <c r="J15" s="69"/>
      <c r="K15" s="69"/>
      <c r="L15" s="69"/>
      <c r="M15" s="69"/>
      <c r="N15" s="69">
        <v>20</v>
      </c>
      <c r="O15" s="69">
        <v>80</v>
      </c>
      <c r="P15" s="74">
        <v>80</v>
      </c>
      <c r="Q15" s="74">
        <v>40</v>
      </c>
      <c r="R15" s="70">
        <v>100</v>
      </c>
      <c r="S15" s="59"/>
    </row>
    <row r="16" spans="1:19" x14ac:dyDescent="0.3">
      <c r="B16" s="4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58"/>
      <c r="S16" s="59"/>
    </row>
    <row r="17" spans="1:20" ht="88.2" customHeight="1" x14ac:dyDescent="0.3">
      <c r="B17" s="64" t="s">
        <v>57</v>
      </c>
      <c r="C17" s="60" t="s">
        <v>62</v>
      </c>
      <c r="D17" s="61"/>
      <c r="E17" s="61"/>
      <c r="F17" s="60" t="s">
        <v>63</v>
      </c>
      <c r="G17" s="61"/>
      <c r="H17" s="60" t="s">
        <v>63</v>
      </c>
      <c r="I17" s="60" t="s">
        <v>63</v>
      </c>
      <c r="J17" s="58"/>
      <c r="K17" s="58"/>
      <c r="L17" s="58"/>
      <c r="M17" s="58"/>
      <c r="N17" s="60" t="s">
        <v>63</v>
      </c>
      <c r="O17" s="60" t="s">
        <v>64</v>
      </c>
      <c r="P17" s="60" t="s">
        <v>64</v>
      </c>
      <c r="Q17" s="60" t="s">
        <v>64</v>
      </c>
      <c r="R17" s="60" t="s">
        <v>63</v>
      </c>
      <c r="S17" s="59"/>
    </row>
    <row r="18" spans="1:20" x14ac:dyDescent="0.3">
      <c r="B18" s="42" t="s">
        <v>5</v>
      </c>
      <c r="C18" s="60">
        <v>11</v>
      </c>
      <c r="D18" s="61"/>
      <c r="E18" s="61"/>
      <c r="F18" s="60">
        <v>10</v>
      </c>
      <c r="G18" s="61"/>
      <c r="H18" s="60">
        <v>8</v>
      </c>
      <c r="I18" s="60">
        <v>16</v>
      </c>
      <c r="J18" s="58"/>
      <c r="K18" s="58"/>
      <c r="L18" s="58"/>
      <c r="M18" s="58"/>
      <c r="N18" s="60">
        <v>17</v>
      </c>
      <c r="O18" s="60">
        <v>19</v>
      </c>
      <c r="P18" s="60">
        <v>8</v>
      </c>
      <c r="Q18" s="60">
        <v>6</v>
      </c>
      <c r="R18" s="60">
        <v>5</v>
      </c>
      <c r="S18" s="17">
        <f>SUM(C18:R18)</f>
        <v>100</v>
      </c>
    </row>
    <row r="19" spans="1:20" x14ac:dyDescent="0.3">
      <c r="B19" s="75" t="s">
        <v>60</v>
      </c>
      <c r="C19" s="34">
        <v>11</v>
      </c>
      <c r="D19" s="34"/>
      <c r="E19" s="34"/>
      <c r="F19" s="34">
        <v>10</v>
      </c>
      <c r="G19" s="34"/>
      <c r="H19" s="34">
        <v>6</v>
      </c>
      <c r="I19" s="34">
        <v>20</v>
      </c>
      <c r="J19" s="34"/>
      <c r="K19" s="34"/>
      <c r="L19" s="34"/>
      <c r="M19" s="34"/>
      <c r="N19" s="34">
        <v>15</v>
      </c>
      <c r="O19" s="34">
        <v>17</v>
      </c>
      <c r="P19" s="34">
        <v>10</v>
      </c>
      <c r="Q19" s="34">
        <v>6</v>
      </c>
      <c r="R19" s="34">
        <v>5</v>
      </c>
      <c r="S19" s="17">
        <f>SUM(C19:R19)</f>
        <v>100</v>
      </c>
      <c r="T19" t="s">
        <v>32</v>
      </c>
    </row>
    <row r="20" spans="1:20" x14ac:dyDescent="0.3"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5"/>
    </row>
    <row r="21" spans="1:20" x14ac:dyDescent="0.3">
      <c r="B21" s="20"/>
      <c r="C21" s="11"/>
      <c r="D21" s="11"/>
      <c r="E21" s="11"/>
      <c r="F21" s="11"/>
      <c r="G21" s="11"/>
      <c r="H21" s="12" t="s">
        <v>22</v>
      </c>
      <c r="I21" s="12"/>
      <c r="J21" s="12"/>
      <c r="K21" s="11"/>
      <c r="L21" s="11"/>
      <c r="M21" s="11"/>
      <c r="N21" s="11"/>
      <c r="O21" s="11"/>
      <c r="P21" s="11"/>
      <c r="Q21" s="11"/>
      <c r="R21" s="11"/>
      <c r="S21" s="43"/>
    </row>
    <row r="22" spans="1:20" x14ac:dyDescent="0.3">
      <c r="B22" s="40"/>
      <c r="C22" s="93" t="s">
        <v>9</v>
      </c>
      <c r="D22" s="93"/>
      <c r="E22" s="93"/>
      <c r="F22" s="99" t="s">
        <v>8</v>
      </c>
      <c r="G22" s="100"/>
      <c r="H22" s="100"/>
      <c r="I22" s="100"/>
      <c r="J22" s="100"/>
      <c r="K22" s="100"/>
      <c r="L22" s="100"/>
      <c r="M22" s="100"/>
      <c r="N22" s="100"/>
      <c r="O22" s="100"/>
      <c r="P22" s="96" t="s">
        <v>43</v>
      </c>
      <c r="Q22" s="96"/>
      <c r="R22" s="97"/>
      <c r="S22" s="29"/>
    </row>
    <row r="23" spans="1:20" x14ac:dyDescent="0.3">
      <c r="B23" s="40"/>
      <c r="C23" s="93"/>
      <c r="D23" s="93"/>
      <c r="E23" s="93"/>
      <c r="F23" s="95" t="s">
        <v>29</v>
      </c>
      <c r="G23" s="95"/>
      <c r="H23" s="95"/>
      <c r="I23" s="95" t="s">
        <v>7</v>
      </c>
      <c r="J23" s="95"/>
      <c r="K23" s="95"/>
      <c r="L23" s="95" t="s">
        <v>28</v>
      </c>
      <c r="M23" s="95"/>
      <c r="N23" s="95"/>
      <c r="O23" s="23" t="s">
        <v>44</v>
      </c>
      <c r="P23" s="98" t="s">
        <v>58</v>
      </c>
      <c r="Q23" s="98"/>
      <c r="R23" s="54" t="s">
        <v>41</v>
      </c>
      <c r="S23" s="29"/>
    </row>
    <row r="24" spans="1:20" s="18" customFormat="1" ht="165.6" x14ac:dyDescent="0.3">
      <c r="B24" s="44"/>
      <c r="C24" s="55" t="str">
        <f t="shared" ref="C24:R24" si="0">C6</f>
        <v>Cost to set up and operate the
technology per
beneficiary /year</v>
      </c>
      <c r="D24" s="55">
        <f t="shared" si="0"/>
        <v>0</v>
      </c>
      <c r="E24" s="55">
        <f t="shared" si="0"/>
        <v>0</v>
      </c>
      <c r="F24" s="55" t="str">
        <f t="shared" si="0"/>
        <v>Improving farmer income and
ability to reinvest</v>
      </c>
      <c r="G24" s="55" t="str">
        <f t="shared" si="0"/>
        <v>Job creation</v>
      </c>
      <c r="H24" s="55" t="str">
        <f t="shared" si="0"/>
        <v>Trigger private investment</v>
      </c>
      <c r="I24" s="55" t="str">
        <f t="shared" si="0"/>
        <v>Poverty reduction potential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 t="str">
        <f t="shared" si="0"/>
        <v>Contribution of the technology
to protect and sustain
ecosystem services</v>
      </c>
      <c r="O24" s="55" t="str">
        <f t="shared" si="0"/>
        <v>Improvement of Resilience to Climate Change (i.e. to
what extent the technology
will contribute to reduce
vulnerability to climate
change impacts)</v>
      </c>
      <c r="P24" s="55" t="str">
        <f t="shared" si="0"/>
        <v>ease of implementation</v>
      </c>
      <c r="Q24" s="55" t="str">
        <f t="shared" si="0"/>
        <v>replicability</v>
      </c>
      <c r="R24" s="55" t="str">
        <f t="shared" si="0"/>
        <v>Coherence with national
development policies and
priority</v>
      </c>
      <c r="S24" s="56" t="s">
        <v>6</v>
      </c>
      <c r="T24" s="65" t="s">
        <v>59</v>
      </c>
    </row>
    <row r="25" spans="1:20" ht="41.4" x14ac:dyDescent="0.3">
      <c r="A25">
        <v>1</v>
      </c>
      <c r="B25" s="45" t="str">
        <f t="shared" ref="B25:B34" si="1">B7</f>
        <v>Reforestation of the water catchment area of the main Reservoirs of Mauritius</v>
      </c>
      <c r="C25" s="29">
        <f t="shared" ref="C25:C34" si="2">C7*$C$19</f>
        <v>1100</v>
      </c>
      <c r="D25" s="29">
        <f t="shared" ref="D25:R25" si="3">D7*D$19</f>
        <v>0</v>
      </c>
      <c r="E25" s="29">
        <f t="shared" si="3"/>
        <v>0</v>
      </c>
      <c r="F25" s="29">
        <f t="shared" si="3"/>
        <v>400</v>
      </c>
      <c r="G25" s="29">
        <f t="shared" si="3"/>
        <v>0</v>
      </c>
      <c r="H25" s="29">
        <f t="shared" si="3"/>
        <v>360</v>
      </c>
      <c r="I25" s="29">
        <f t="shared" si="3"/>
        <v>2000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1500</v>
      </c>
      <c r="O25" s="29">
        <f t="shared" si="3"/>
        <v>1700</v>
      </c>
      <c r="P25" s="29">
        <f t="shared" si="3"/>
        <v>1000</v>
      </c>
      <c r="Q25" s="29">
        <f t="shared" si="3"/>
        <v>480</v>
      </c>
      <c r="R25" s="29">
        <f t="shared" si="3"/>
        <v>500</v>
      </c>
      <c r="S25" s="46">
        <f t="shared" ref="S25:S34" si="4">SUM(C25:R25)</f>
        <v>9040</v>
      </c>
      <c r="T25">
        <v>1</v>
      </c>
    </row>
    <row r="26" spans="1:20" ht="41.4" x14ac:dyDescent="0.3">
      <c r="A26">
        <v>2</v>
      </c>
      <c r="B26" s="45" t="str">
        <f t="shared" si="1"/>
        <v>Up-scaling of locally proven IPM technologies for control of pes</v>
      </c>
      <c r="C26" s="29">
        <f t="shared" si="2"/>
        <v>836</v>
      </c>
      <c r="D26" s="29">
        <f t="shared" ref="D26:R26" si="5">D8*D$19</f>
        <v>0</v>
      </c>
      <c r="E26" s="29">
        <f t="shared" si="5"/>
        <v>0</v>
      </c>
      <c r="F26" s="29">
        <f t="shared" si="5"/>
        <v>800</v>
      </c>
      <c r="G26" s="29">
        <f t="shared" si="5"/>
        <v>0</v>
      </c>
      <c r="H26" s="29">
        <f t="shared" si="5"/>
        <v>240</v>
      </c>
      <c r="I26" s="29">
        <f t="shared" si="5"/>
        <v>2000</v>
      </c>
      <c r="J26" s="29">
        <f t="shared" si="5"/>
        <v>0</v>
      </c>
      <c r="K26" s="29">
        <f t="shared" si="5"/>
        <v>0</v>
      </c>
      <c r="L26" s="29">
        <f t="shared" si="5"/>
        <v>0</v>
      </c>
      <c r="M26" s="29">
        <f t="shared" si="5"/>
        <v>0</v>
      </c>
      <c r="N26" s="29">
        <f t="shared" si="5"/>
        <v>1500</v>
      </c>
      <c r="O26" s="29">
        <f t="shared" si="5"/>
        <v>1020</v>
      </c>
      <c r="P26" s="29">
        <f t="shared" si="5"/>
        <v>800</v>
      </c>
      <c r="Q26" s="29">
        <f t="shared" si="5"/>
        <v>360</v>
      </c>
      <c r="R26" s="29">
        <f t="shared" si="5"/>
        <v>500</v>
      </c>
      <c r="S26" s="46">
        <f t="shared" si="4"/>
        <v>8056</v>
      </c>
      <c r="T26">
        <v>2</v>
      </c>
    </row>
    <row r="27" spans="1:20" ht="41.4" x14ac:dyDescent="0.3">
      <c r="A27">
        <v>3</v>
      </c>
      <c r="B27" s="45" t="str">
        <f t="shared" si="1"/>
        <v>Micro irrigation (gravity fed drip &amp; mini and micro sprinkler irrigation)</v>
      </c>
      <c r="C27" s="29">
        <f t="shared" si="2"/>
        <v>220</v>
      </c>
      <c r="D27" s="29">
        <f t="shared" ref="D27:R27" si="6">D9*D$19</f>
        <v>0</v>
      </c>
      <c r="E27" s="29">
        <f t="shared" si="6"/>
        <v>0</v>
      </c>
      <c r="F27" s="29">
        <f t="shared" si="6"/>
        <v>800</v>
      </c>
      <c r="G27" s="29">
        <f t="shared" si="6"/>
        <v>0</v>
      </c>
      <c r="H27" s="29">
        <f t="shared" si="6"/>
        <v>480</v>
      </c>
      <c r="I27" s="29">
        <f t="shared" si="6"/>
        <v>2000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6"/>
        <v>900</v>
      </c>
      <c r="O27" s="29">
        <f t="shared" si="6"/>
        <v>1700</v>
      </c>
      <c r="P27" s="29">
        <f t="shared" si="6"/>
        <v>800</v>
      </c>
      <c r="Q27" s="29">
        <f t="shared" si="6"/>
        <v>420</v>
      </c>
      <c r="R27" s="29">
        <f t="shared" si="6"/>
        <v>500</v>
      </c>
      <c r="S27" s="46">
        <f t="shared" si="4"/>
        <v>7820</v>
      </c>
      <c r="T27">
        <v>3</v>
      </c>
    </row>
    <row r="28" spans="1:20" ht="41.4" x14ac:dyDescent="0.3">
      <c r="A28">
        <v>4</v>
      </c>
      <c r="B28" s="45" t="str">
        <f t="shared" si="1"/>
        <v>Decentralised rapid pest and disease diagnosis service (plant clinic)</v>
      </c>
      <c r="C28" s="29">
        <f t="shared" si="2"/>
        <v>1078</v>
      </c>
      <c r="D28" s="29">
        <f t="shared" ref="D28:R28" si="7">D10*D$19</f>
        <v>0</v>
      </c>
      <c r="E28" s="29">
        <f t="shared" si="7"/>
        <v>0</v>
      </c>
      <c r="F28" s="29">
        <f t="shared" si="7"/>
        <v>600</v>
      </c>
      <c r="G28" s="29">
        <f t="shared" si="7"/>
        <v>0</v>
      </c>
      <c r="H28" s="29">
        <f t="shared" si="7"/>
        <v>360</v>
      </c>
      <c r="I28" s="29">
        <f t="shared" si="7"/>
        <v>1600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7"/>
        <v>1200</v>
      </c>
      <c r="O28" s="29">
        <f t="shared" si="7"/>
        <v>1020</v>
      </c>
      <c r="P28" s="29">
        <f t="shared" si="7"/>
        <v>800</v>
      </c>
      <c r="Q28" s="29">
        <f t="shared" si="7"/>
        <v>480</v>
      </c>
      <c r="R28" s="29">
        <f t="shared" si="7"/>
        <v>400</v>
      </c>
      <c r="S28" s="46">
        <f t="shared" si="4"/>
        <v>7538</v>
      </c>
      <c r="T28">
        <v>4</v>
      </c>
    </row>
    <row r="29" spans="1:20" ht="55.2" x14ac:dyDescent="0.3">
      <c r="A29">
        <v>5</v>
      </c>
      <c r="B29" s="45" t="str">
        <f t="shared" si="1"/>
        <v>Reinforce breeding and conservation programme for crop adapted to
change in climate</v>
      </c>
      <c r="C29" s="29">
        <f t="shared" si="2"/>
        <v>990</v>
      </c>
      <c r="D29" s="29">
        <f t="shared" ref="D29:R29" si="8">D11*D$19</f>
        <v>0</v>
      </c>
      <c r="E29" s="29">
        <f t="shared" si="8"/>
        <v>0</v>
      </c>
      <c r="F29" s="29">
        <f t="shared" si="8"/>
        <v>1000</v>
      </c>
      <c r="G29" s="29">
        <f t="shared" si="8"/>
        <v>0</v>
      </c>
      <c r="H29" s="29">
        <f t="shared" si="8"/>
        <v>240</v>
      </c>
      <c r="I29" s="29">
        <f t="shared" si="8"/>
        <v>1200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900</v>
      </c>
      <c r="O29" s="29">
        <f t="shared" si="8"/>
        <v>1700</v>
      </c>
      <c r="P29" s="29">
        <f t="shared" si="8"/>
        <v>600</v>
      </c>
      <c r="Q29" s="29">
        <f t="shared" si="8"/>
        <v>240</v>
      </c>
      <c r="R29" s="29">
        <f t="shared" si="8"/>
        <v>500</v>
      </c>
      <c r="S29" s="46">
        <f t="shared" si="4"/>
        <v>7370</v>
      </c>
      <c r="T29">
        <v>5</v>
      </c>
    </row>
    <row r="30" spans="1:20" ht="69" x14ac:dyDescent="0.3">
      <c r="A30">
        <v>6</v>
      </c>
      <c r="B30" s="45" t="str">
        <f t="shared" si="1"/>
        <v>Education and awareness raising among farming community to
promote adaptation to climate change</v>
      </c>
      <c r="C30" s="29">
        <f t="shared" si="2"/>
        <v>1012</v>
      </c>
      <c r="D30" s="29">
        <f t="shared" ref="D30:R30" si="9">D12*D$19</f>
        <v>0</v>
      </c>
      <c r="E30" s="29">
        <f t="shared" si="9"/>
        <v>0</v>
      </c>
      <c r="F30" s="29">
        <f t="shared" si="9"/>
        <v>800</v>
      </c>
      <c r="G30" s="29">
        <f t="shared" si="9"/>
        <v>0</v>
      </c>
      <c r="H30" s="29">
        <f t="shared" si="9"/>
        <v>240</v>
      </c>
      <c r="I30" s="29">
        <f t="shared" si="9"/>
        <v>1200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9"/>
        <v>900</v>
      </c>
      <c r="O30" s="29">
        <f t="shared" si="9"/>
        <v>1360</v>
      </c>
      <c r="P30" s="29">
        <f t="shared" si="9"/>
        <v>800</v>
      </c>
      <c r="Q30" s="29">
        <f t="shared" si="9"/>
        <v>480</v>
      </c>
      <c r="R30" s="29">
        <f t="shared" si="9"/>
        <v>500</v>
      </c>
      <c r="S30" s="46">
        <f t="shared" si="4"/>
        <v>7292</v>
      </c>
      <c r="T30">
        <v>6</v>
      </c>
    </row>
    <row r="31" spans="1:20" ht="55.2" x14ac:dyDescent="0.3">
      <c r="A31">
        <v>7</v>
      </c>
      <c r="B31" s="45" t="str">
        <f t="shared" si="1"/>
        <v>Low cost postharvest technology (crates and evaporative cooling
chambers)</v>
      </c>
      <c r="C31" s="29">
        <f t="shared" si="2"/>
        <v>792</v>
      </c>
      <c r="D31" s="29">
        <f t="shared" ref="D31:R31" si="10">D13*D$19</f>
        <v>0</v>
      </c>
      <c r="E31" s="29">
        <f t="shared" si="10"/>
        <v>0</v>
      </c>
      <c r="F31" s="29">
        <f t="shared" si="10"/>
        <v>1000</v>
      </c>
      <c r="G31" s="29">
        <f t="shared" si="10"/>
        <v>0</v>
      </c>
      <c r="H31" s="29">
        <f t="shared" si="10"/>
        <v>240</v>
      </c>
      <c r="I31" s="29">
        <f t="shared" si="10"/>
        <v>1200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10"/>
        <v>1500</v>
      </c>
      <c r="O31" s="29">
        <f t="shared" si="10"/>
        <v>1020</v>
      </c>
      <c r="P31" s="29">
        <f t="shared" si="10"/>
        <v>600</v>
      </c>
      <c r="Q31" s="29">
        <f t="shared" si="10"/>
        <v>360</v>
      </c>
      <c r="R31" s="29">
        <f t="shared" si="10"/>
        <v>300</v>
      </c>
      <c r="S31" s="46">
        <f t="shared" si="4"/>
        <v>7012</v>
      </c>
      <c r="T31">
        <v>7</v>
      </c>
    </row>
    <row r="32" spans="1:20" ht="55.2" x14ac:dyDescent="0.3">
      <c r="A32">
        <v>8</v>
      </c>
      <c r="B32" s="45" t="str">
        <f t="shared" si="1"/>
        <v>Improving Agro-meteorology Information network for forecasting and
Early Warning System</v>
      </c>
      <c r="C32" s="29">
        <f t="shared" si="2"/>
        <v>1078</v>
      </c>
      <c r="D32" s="29">
        <f t="shared" ref="D32:R32" si="11">D14*D$19</f>
        <v>0</v>
      </c>
      <c r="E32" s="29">
        <f t="shared" si="11"/>
        <v>0</v>
      </c>
      <c r="F32" s="29">
        <f t="shared" si="11"/>
        <v>800</v>
      </c>
      <c r="G32" s="29">
        <f t="shared" si="11"/>
        <v>0</v>
      </c>
      <c r="H32" s="29">
        <f t="shared" si="11"/>
        <v>120</v>
      </c>
      <c r="I32" s="29">
        <f t="shared" si="11"/>
        <v>1600</v>
      </c>
      <c r="J32" s="29">
        <f t="shared" si="11"/>
        <v>0</v>
      </c>
      <c r="K32" s="29">
        <f t="shared" si="11"/>
        <v>0</v>
      </c>
      <c r="L32" s="29">
        <f t="shared" si="11"/>
        <v>0</v>
      </c>
      <c r="M32" s="29">
        <f t="shared" si="11"/>
        <v>0</v>
      </c>
      <c r="N32" s="29">
        <f t="shared" si="11"/>
        <v>900</v>
      </c>
      <c r="O32" s="29">
        <f t="shared" si="11"/>
        <v>1360</v>
      </c>
      <c r="P32" s="29">
        <f t="shared" si="11"/>
        <v>400</v>
      </c>
      <c r="Q32" s="29">
        <f t="shared" si="11"/>
        <v>240</v>
      </c>
      <c r="R32" s="29">
        <f t="shared" si="11"/>
        <v>300</v>
      </c>
      <c r="S32" s="46">
        <f t="shared" si="4"/>
        <v>6798</v>
      </c>
      <c r="T32">
        <v>8</v>
      </c>
    </row>
    <row r="33" spans="1:20" ht="55.2" x14ac:dyDescent="0.3">
      <c r="A33">
        <v>9</v>
      </c>
      <c r="B33" s="45" t="str">
        <f t="shared" si="1"/>
        <v>Index based weather disaster subsidized agricultural insurance scheme for food crops</v>
      </c>
      <c r="C33" s="29">
        <f t="shared" si="2"/>
        <v>572</v>
      </c>
      <c r="D33" s="29">
        <f t="shared" ref="D33:R33" si="12">D15*D$19</f>
        <v>0</v>
      </c>
      <c r="E33" s="29">
        <f t="shared" si="12"/>
        <v>0</v>
      </c>
      <c r="F33" s="29">
        <f t="shared" si="12"/>
        <v>800</v>
      </c>
      <c r="G33" s="29">
        <f t="shared" si="12"/>
        <v>0</v>
      </c>
      <c r="H33" s="29">
        <f t="shared" si="12"/>
        <v>120</v>
      </c>
      <c r="I33" s="29">
        <f t="shared" si="12"/>
        <v>1600</v>
      </c>
      <c r="J33" s="29">
        <f t="shared" si="12"/>
        <v>0</v>
      </c>
      <c r="K33" s="29">
        <f t="shared" si="12"/>
        <v>0</v>
      </c>
      <c r="L33" s="29">
        <f t="shared" si="12"/>
        <v>0</v>
      </c>
      <c r="M33" s="29">
        <f t="shared" si="12"/>
        <v>0</v>
      </c>
      <c r="N33" s="29">
        <f t="shared" si="12"/>
        <v>300</v>
      </c>
      <c r="O33" s="29">
        <f t="shared" si="12"/>
        <v>1360</v>
      </c>
      <c r="P33" s="29">
        <f t="shared" si="12"/>
        <v>800</v>
      </c>
      <c r="Q33" s="29">
        <f t="shared" si="12"/>
        <v>240</v>
      </c>
      <c r="R33" s="29">
        <f t="shared" si="12"/>
        <v>500</v>
      </c>
      <c r="S33" s="46">
        <f t="shared" si="4"/>
        <v>6292</v>
      </c>
      <c r="T33">
        <v>9</v>
      </c>
    </row>
    <row r="34" spans="1:20" x14ac:dyDescent="0.3">
      <c r="B34" s="45">
        <f t="shared" si="1"/>
        <v>0</v>
      </c>
      <c r="C34" s="29">
        <f t="shared" si="2"/>
        <v>0</v>
      </c>
      <c r="D34" s="29">
        <f t="shared" ref="D34:R34" si="13">D16*D$19</f>
        <v>0</v>
      </c>
      <c r="E34" s="29">
        <f t="shared" si="13"/>
        <v>0</v>
      </c>
      <c r="F34" s="29">
        <f t="shared" si="13"/>
        <v>0</v>
      </c>
      <c r="G34" s="29">
        <f t="shared" si="13"/>
        <v>0</v>
      </c>
      <c r="H34" s="29">
        <f t="shared" si="13"/>
        <v>0</v>
      </c>
      <c r="I34" s="29">
        <f t="shared" si="13"/>
        <v>0</v>
      </c>
      <c r="J34" s="29">
        <f t="shared" si="13"/>
        <v>0</v>
      </c>
      <c r="K34" s="29">
        <f t="shared" si="13"/>
        <v>0</v>
      </c>
      <c r="L34" s="29">
        <f t="shared" si="13"/>
        <v>0</v>
      </c>
      <c r="M34" s="29">
        <f t="shared" si="13"/>
        <v>0</v>
      </c>
      <c r="N34" s="29">
        <f t="shared" si="13"/>
        <v>0</v>
      </c>
      <c r="O34" s="29">
        <f t="shared" si="13"/>
        <v>0</v>
      </c>
      <c r="P34" s="29">
        <f t="shared" si="13"/>
        <v>0</v>
      </c>
      <c r="Q34" s="29">
        <f t="shared" si="13"/>
        <v>0</v>
      </c>
      <c r="R34" s="29">
        <f t="shared" si="13"/>
        <v>0</v>
      </c>
      <c r="S34" s="46">
        <f t="shared" si="4"/>
        <v>0</v>
      </c>
    </row>
    <row r="35" spans="1:20" x14ac:dyDescent="0.3">
      <c r="B35" s="47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20" x14ac:dyDescent="0.3">
      <c r="B36" s="48" t="s">
        <v>5</v>
      </c>
      <c r="C36" s="39">
        <f>C19</f>
        <v>11</v>
      </c>
      <c r="D36" s="39">
        <f t="shared" ref="D36:R36" si="14">D19</f>
        <v>0</v>
      </c>
      <c r="E36" s="39">
        <f t="shared" si="14"/>
        <v>0</v>
      </c>
      <c r="F36" s="39">
        <f t="shared" si="14"/>
        <v>10</v>
      </c>
      <c r="G36" s="39">
        <f t="shared" si="14"/>
        <v>0</v>
      </c>
      <c r="H36" s="39">
        <f t="shared" si="14"/>
        <v>6</v>
      </c>
      <c r="I36" s="39">
        <f t="shared" si="14"/>
        <v>20</v>
      </c>
      <c r="J36" s="39">
        <f t="shared" si="14"/>
        <v>0</v>
      </c>
      <c r="K36" s="39">
        <f t="shared" si="14"/>
        <v>0</v>
      </c>
      <c r="L36" s="39">
        <f t="shared" si="14"/>
        <v>0</v>
      </c>
      <c r="M36" s="39">
        <f t="shared" si="14"/>
        <v>0</v>
      </c>
      <c r="N36" s="39">
        <f t="shared" si="14"/>
        <v>15</v>
      </c>
      <c r="O36" s="39">
        <f t="shared" si="14"/>
        <v>17</v>
      </c>
      <c r="P36" s="39">
        <f t="shared" si="14"/>
        <v>10</v>
      </c>
      <c r="Q36" s="39">
        <f t="shared" si="14"/>
        <v>6</v>
      </c>
      <c r="R36" s="39">
        <f t="shared" si="14"/>
        <v>5</v>
      </c>
      <c r="S36" s="29">
        <f>SUM(C36:R36)</f>
        <v>100</v>
      </c>
    </row>
    <row r="37" spans="1:20" x14ac:dyDescent="0.3">
      <c r="B37" s="2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/>
    </row>
    <row r="38" spans="1:20" x14ac:dyDescent="0.3">
      <c r="B38" s="52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7"/>
    </row>
    <row r="39" spans="1:20" x14ac:dyDescent="0.3">
      <c r="B39" s="52" t="s">
        <v>24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7"/>
    </row>
    <row r="40" spans="1:20" x14ac:dyDescent="0.3">
      <c r="B40" s="52" t="s">
        <v>25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7"/>
    </row>
    <row r="41" spans="1:20" x14ac:dyDescent="0.3">
      <c r="B41" s="52" t="s">
        <v>26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7"/>
    </row>
    <row r="42" spans="1:20" x14ac:dyDescent="0.3">
      <c r="B42" s="52" t="s">
        <v>30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7"/>
    </row>
    <row r="43" spans="1:20" x14ac:dyDescent="0.3">
      <c r="B43" s="53" t="s">
        <v>33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9"/>
    </row>
  </sheetData>
  <mergeCells count="14">
    <mergeCell ref="C4:E5"/>
    <mergeCell ref="F4:O4"/>
    <mergeCell ref="P4:R4"/>
    <mergeCell ref="F5:H5"/>
    <mergeCell ref="I5:K5"/>
    <mergeCell ref="L5:N5"/>
    <mergeCell ref="P5:Q5"/>
    <mergeCell ref="C22:E23"/>
    <mergeCell ref="F22:O22"/>
    <mergeCell ref="P22:R22"/>
    <mergeCell ref="F23:H23"/>
    <mergeCell ref="I23:K23"/>
    <mergeCell ref="L23:N23"/>
    <mergeCell ref="P23:Q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</vt:lpstr>
      <vt:lpstr>Example</vt:lpstr>
      <vt:lpstr>Example Sensitivity analysis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Lærke Meltofte Trærup</dc:creator>
  <cp:lastModifiedBy>Subash Dhar</cp:lastModifiedBy>
  <dcterms:created xsi:type="dcterms:W3CDTF">2014-05-22T11:36:24Z</dcterms:created>
  <dcterms:modified xsi:type="dcterms:W3CDTF">2019-02-24T18:53:13Z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772976100444793</vt:r8>
  </property>
</Properties>
</file>